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ตารางงบปรับแก้งบ 23.7.68 (ปอย)\"/>
    </mc:Choice>
  </mc:AlternateContent>
  <bookViews>
    <workbookView xWindow="0" yWindow="0" windowWidth="28800" windowHeight="12210" firstSheet="6" activeTab="9"/>
  </bookViews>
  <sheets>
    <sheet name="สรุป" sheetId="35" r:id="rId1"/>
    <sheet name="บริหารวิชาการ" sheetId="1" r:id="rId2"/>
    <sheet name="วันภาษาไทย" sheetId="3" r:id="rId3"/>
    <sheet name="ภาษาไทย วันสุนทรภู่" sheetId="4" r:id="rId4"/>
    <sheet name="คณิตศาสตร์" sheetId="5" r:id="rId5"/>
    <sheet name="วิทย์ ภายนอก รร." sheetId="7" r:id="rId6"/>
    <sheet name="วิทย์ ภานใน รร." sheetId="6" r:id="rId7"/>
    <sheet name="เทคโนโลยี Contest-word" sheetId="29" r:id="rId8"/>
    <sheet name="สังคม หนูน้อยใฝ่ธรรมะ" sheetId="31" r:id="rId9"/>
    <sheet name="สังคม วันสำคัญ" sheetId="38" r:id="rId10"/>
    <sheet name="สังคม ปันน้ำใจ" sheetId="34" r:id="rId11"/>
    <sheet name="สุขศึกษารูปแบบการสอน" sheetId="8" r:id="rId12"/>
    <sheet name="ทัศนศิลป์" sheetId="9" r:id="rId13"/>
    <sheet name="ดนตรี" sheetId="11" r:id="rId14"/>
    <sheet name="นาฏศิลป์" sheetId="12" r:id="rId15"/>
    <sheet name="งานบ้าน ทักษะชีวิต" sheetId="13" r:id="rId16"/>
    <sheet name="งานบ้าน สื่อรักวันสำคัญ" sheetId="14" r:id="rId17"/>
    <sheet name="งานบ้าน งานไม้" sheetId="37" r:id="rId18"/>
    <sheet name="เกษตร" sheetId="15" r:id="rId19"/>
    <sheet name="ภาษาต่างประเทศ ILCA " sheetId="16" r:id="rId20"/>
    <sheet name="ภาษาต่างประเทศ FLT" sheetId="17" r:id="rId21"/>
    <sheet name="Day Camp" sheetId="22" r:id="rId22"/>
    <sheet name="ลูกเสือ ป.4" sheetId="23" r:id="rId23"/>
    <sheet name="ลูกเสือ ป.5" sheetId="24" r:id="rId24"/>
    <sheet name="ลูกเสือ ป.6" sheetId="25" r:id="rId25"/>
    <sheet name="ฉันทะ ป.1-3" sheetId="21" r:id="rId26"/>
    <sheet name="C-STEAM " sheetId="19" r:id="rId27"/>
    <sheet name="จิตอาสา" sheetId="20" r:id="rId28"/>
    <sheet name="ตารางสอนตารางสอบ" sheetId="26" r:id="rId2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7" i="38"/>
  <c r="C13" i="38"/>
  <c r="C9" i="38"/>
  <c r="C18" i="38" s="1"/>
  <c r="C7" i="37" l="1"/>
  <c r="C14" i="1" l="1"/>
  <c r="C16" i="5" l="1"/>
  <c r="B11" i="35" l="1"/>
  <c r="B9" i="35"/>
  <c r="B30" i="35" s="1"/>
  <c r="C21" i="34" l="1"/>
  <c r="C10" i="11"/>
  <c r="C42" i="31" l="1"/>
  <c r="C17" i="31"/>
  <c r="C11" i="31"/>
  <c r="C9" i="8"/>
  <c r="C15" i="22"/>
  <c r="C11" i="22"/>
  <c r="E28" i="25" l="1"/>
  <c r="C9" i="16"/>
  <c r="C7" i="17" l="1"/>
  <c r="C25" i="1" l="1"/>
  <c r="C20" i="1"/>
  <c r="C17" i="1"/>
  <c r="C9" i="5" l="1"/>
  <c r="C23" i="25"/>
  <c r="C19" i="25"/>
  <c r="C16" i="25"/>
  <c r="C18" i="24"/>
  <c r="C14" i="24"/>
  <c r="C19" i="24" s="1"/>
  <c r="C15" i="23"/>
  <c r="C11" i="23"/>
  <c r="C16" i="23" s="1"/>
  <c r="C24" i="25" l="1"/>
  <c r="G28" i="25"/>
  <c r="C16" i="22"/>
  <c r="C27" i="31"/>
  <c r="C22" i="31"/>
  <c r="C43" i="31" l="1"/>
  <c r="C9" i="21"/>
  <c r="C7" i="19"/>
  <c r="C15" i="15"/>
  <c r="C9" i="15"/>
  <c r="C13" i="13"/>
  <c r="C10" i="13"/>
  <c r="C7" i="13"/>
  <c r="C27" i="6"/>
  <c r="C24" i="6"/>
  <c r="C21" i="6"/>
  <c r="C18" i="6"/>
  <c r="C14" i="6"/>
  <c r="C11" i="6"/>
  <c r="C8" i="6"/>
  <c r="C13" i="7"/>
  <c r="C10" i="7"/>
  <c r="C7" i="7"/>
  <c r="C12" i="5"/>
  <c r="C15" i="5"/>
  <c r="C28" i="6" l="1"/>
  <c r="C7" i="26"/>
  <c r="C7" i="20" l="1"/>
  <c r="C8" i="9"/>
  <c r="C14" i="12" l="1"/>
  <c r="C12" i="4" l="1"/>
  <c r="C21" i="11" l="1"/>
  <c r="C13" i="11"/>
  <c r="C18" i="11"/>
  <c r="C22" i="11" l="1"/>
  <c r="C10" i="3"/>
  <c r="C6" i="29" l="1"/>
  <c r="C16" i="15" l="1"/>
  <c r="C10" i="14"/>
  <c r="C7" i="14"/>
  <c r="C11" i="14" s="1"/>
  <c r="C14" i="13" l="1"/>
  <c r="C14" i="7" l="1"/>
</calcChain>
</file>

<file path=xl/sharedStrings.xml><?xml version="1.0" encoding="utf-8"?>
<sst xmlns="http://schemas.openxmlformats.org/spreadsheetml/2006/main" count="619" uniqueCount="212">
  <si>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</si>
  <si>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</si>
  <si>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</si>
  <si>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</si>
  <si>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</si>
  <si>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</si>
  <si>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</si>
  <si>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</si>
  <si>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</si>
  <si>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ค่าอาหารในการจัดกิจกรรม</t>
  </si>
  <si>
    <t>ค่าวัสดุสำนักงาน</t>
  </si>
  <si>
    <t>รวมเป็นเงินทั้งสิ้น</t>
  </si>
  <si>
    <t>งานบริหารวิชาการ</t>
  </si>
  <si>
    <t>ค่าตอบแทนในการจัดกิจกรรม</t>
  </si>
  <si>
    <t>ค่าตอบแทนวิทยากร</t>
  </si>
  <si>
    <t>ค่าตอบแทนนิสิตช่วยงาน</t>
  </si>
  <si>
    <t>ค่าเช่า Zoom - ค่าเช่า Zoom</t>
  </si>
  <si>
    <t>ค่าเช่า Nearpod</t>
  </si>
  <si>
    <t>ค่าเช่า LiveWorkSheet</t>
  </si>
  <si>
    <t>ค่าถ่ายเอกสาร</t>
  </si>
  <si>
    <t>ค่าวัสดุพัฒนาและเผยแพร่</t>
  </si>
  <si>
    <t>ค่าวัสดุการศึกษา</t>
  </si>
  <si>
    <t>งานภาษาไทย วันภาษาไทยแห่งชาติ</t>
  </si>
  <si>
    <t>ค่าวัสดุในการจัดกิจกรรม</t>
  </si>
  <si>
    <t>ค่าของรางวัล</t>
  </si>
  <si>
    <t>ค่าวัสดุอุปกรณ์ตกแต่งสถานที่</t>
  </si>
  <si>
    <t>ค่าตอบแทนวิทยากรภายนอก</t>
  </si>
  <si>
    <t>งานภาษาไทย วันสุนทรภู่</t>
  </si>
  <si>
    <t>งานคณิตศาสตร์</t>
  </si>
  <si>
    <t>ค่าตอบแทนอาจารย์และนักเรียน</t>
  </si>
  <si>
    <t>รวม</t>
  </si>
  <si>
    <t xml:space="preserve">งานวิทยาศาสตร์ โครงการพัฒนาความเป็นเลิศทางวิทยาศาสตร์ภายในโรงเรียน </t>
  </si>
  <si>
    <t>งานวิทยาศาสตร์ โครงการพัฒนาความเป็นเลิศทางวิทยาศาสตร์รอบรู้นอกรั้วโรงเรียน</t>
  </si>
  <si>
    <t>รายอาการอื่นๆ ที่หน่วยงานมีหนังสือเชิญ</t>
  </si>
  <si>
    <t>ค่าจ้างเหมารถทัวร์,รถตู้</t>
  </si>
  <si>
    <t>ค่าที่พัก,ค่าห้องประชุม</t>
  </si>
  <si>
    <t>ค่าใช้จ่ายเบ็ดเตล็ด</t>
  </si>
  <si>
    <t>ค่าวัสดุสำนักงาน (หมึกพิมพ์)</t>
  </si>
  <si>
    <t>ค่าวัสดุในการจัดกิจกรรม (กีฬาสี)</t>
  </si>
  <si>
    <t>ค่าอุปกรณ์การเรียนการสอน</t>
  </si>
  <si>
    <t>งานสุขศึกษาและพลศึกษา (การพัฒนารูปแบบการสอน)</t>
  </si>
  <si>
    <t>งานทัศนศิลป์</t>
  </si>
  <si>
    <t>งานดนตรี</t>
  </si>
  <si>
    <t>ค่าตอบแทนอื่นๆ</t>
  </si>
  <si>
    <t>งานนาฏศิลป์และโขน</t>
  </si>
  <si>
    <t>ค่าตอบแทนวิทยากร (ภายนอก)</t>
  </si>
  <si>
    <t>ค่าวัสดุในการจัดกิจกรรมตามฐาน</t>
  </si>
  <si>
    <t>ค่าวัสดุดารศึกษา</t>
  </si>
  <si>
    <t>งานบ้าน (พัฒนาทักษะชีวิตสู่สากล)</t>
  </si>
  <si>
    <t>งานบ้าน (สื่อรักวันสำคัญ)</t>
  </si>
  <si>
    <t>งานเกษตร (เกษตรสู่วิถีชีวิต)</t>
  </si>
  <si>
    <t>ค่าวัสดุในการตกแต่งสถานที่</t>
  </si>
  <si>
    <t>ค่าจ้างพิมพ์,ค่าเอกสาร</t>
  </si>
  <si>
    <t>ค่าวัสดุอุปกรณ์การเกษตร</t>
  </si>
  <si>
    <t>งานภาษาต่างประเทศ การเรียนรู้ภาษาและวัฒนธรรม (ILCA)</t>
  </si>
  <si>
    <t>ค่าวัสดุตกแต่งสถานที่</t>
  </si>
  <si>
    <t>งานภาษาต่างประเทศ การจัดการเรียนการสอนภาษาต่างประเทศ (FLT)</t>
  </si>
  <si>
    <t>งาน C-STEAM</t>
  </si>
  <si>
    <t>ค่าวัสดุการศึกษา (หุ่นยนต์)</t>
  </si>
  <si>
    <t xml:space="preserve">ค่าใช้จ่ายเบ็ดเตล็ดอื่นๆ </t>
  </si>
  <si>
    <t xml:space="preserve">ค่าวัสุการศึกษา </t>
  </si>
  <si>
    <t>งานฉันทะ ป.1-3</t>
  </si>
  <si>
    <t>ค่าใช้จ่ายในการจัดกิจกรรม (ลูกเสือ)</t>
  </si>
  <si>
    <t>งานค่ายกลางวันลูกเสือ-เนตรนารี ป.1-3 (Day Camp)</t>
  </si>
  <si>
    <t>ค่าตอบแทนปฏิบัติงานนอกเวลา</t>
  </si>
  <si>
    <t>ค่าตอบแทนตำรวจและค่าน้ำมัน</t>
  </si>
  <si>
    <t>ค่าเช่าบ้านพักบุคลากร</t>
  </si>
  <si>
    <t>ค่าตอบแทนอื่นๆ(พยาบาล,รถฉุกเฉิน)</t>
  </si>
  <si>
    <t>ค่าใช้จ่ายเบ็ดเตล็ดอื่นๆ</t>
  </si>
  <si>
    <t>งานค่ายลูกเสือ-เนตรนารี ป.6</t>
  </si>
  <si>
    <t>งานค่ายลูกเสือ-เนตรนารี ป.4</t>
  </si>
  <si>
    <t>งานค่ายลูกเสือ-เนตรนารี ป.5</t>
  </si>
  <si>
    <t>งานตารางสอนและตารางสอบ</t>
  </si>
  <si>
    <t>งานเทคโนโลยี (Technology skills contest-word)</t>
  </si>
  <si>
    <t>ค่าหนังสือและตำรา (เบิกจากงานห้องสมุด)</t>
  </si>
  <si>
    <t>ค่าวัสดุการศึกษา (สำหรับซื้อกระดาษจัดทำเกียรติบัตรให้นักเรียนที่ได้รับรางวัล)</t>
  </si>
  <si>
    <t>ค่าวัสดุในการจัดกิจกรรม (ระดับชั้นละ 2,000 บาท)</t>
  </si>
  <si>
    <t>ค่าของรางวัล (การประกวดผลนักเรียน ระดับละ 2,000)</t>
  </si>
  <si>
    <t>ค่าวัสดุอุปกรณ์ตกแต่งสถานที่ (ทำป้ายนิทรรศการ, ประชาสัมพันธ์แก่นักเรียน)</t>
  </si>
  <si>
    <t>ค่าตอบแทนวิทยากรภายนอก (ท่านละ 1,000 บาท)</t>
  </si>
  <si>
    <t>ค่าตอบแทนนิสิตช่วยงาน (คนละ 300 บาท)</t>
  </si>
  <si>
    <t>ค่าตอบแทนช่างแต่งหน้า, แต่งตัวนักแสดง</t>
  </si>
  <si>
    <t>ค่าวัสดุการศึกษา (สำหรับซื้อกระดาษจัดทำเกียรติบัตร ให้แก่นักเรียนที่ได้รับรางวัล)</t>
  </si>
  <si>
    <t>ค่าของรางวัล (การประกวดผลนักเรียน 7 ระดับชั้น)</t>
  </si>
  <si>
    <t>ค่าวัสดุอุปกรณ์ตกแต่งสถานที่ (จัดทำป้ายนิทรรศการความรู้แก่นักเรียน)</t>
  </si>
  <si>
    <t>ค่าตอบแทนอาจารย์และนักเรียน(ไปปฏิบัติราชการในการแข่ง)</t>
  </si>
  <si>
    <t>ค่าของรางวัล (ค่าดอกไม้แสดงความยินดี)</t>
  </si>
  <si>
    <t>ค่าวัสดุในการจัดกิจกรรม ชั้น ป.1-6 ระดับชั้นละ 5,000 บาท</t>
  </si>
  <si>
    <t>ค่าใช้จ่ายในการจัดกิจกรรมชั้น ป.4-6 ระดับชั้นละ 10,000 บาท</t>
  </si>
  <si>
    <t>ค่าตอบแทน (ไปปฏิบัติราชการ,ไปแข่งขัน)</t>
  </si>
  <si>
    <t>ค่าของรางวัล (รางวัลสำหรับนักเรียนที่เข้าร่วมกิจกรรม)</t>
  </si>
  <si>
    <t>ค่าตอบแทนอาจารย์และนักเรียน(นำนักเรียนเข้าร่วมประกวด)</t>
  </si>
  <si>
    <t>ค่าตอบแทนวิทยากรภายนอก(การฝึกซ้อมและปรับวงดนตรี)</t>
  </si>
  <si>
    <t>ค่าวัสดุการศึกษาดนตรีไทยและสากล (เช่น สายกีต้าร์,ไม้ขิม,สายซอ,ไม้ระนาด)</t>
  </si>
  <si>
    <t>ค่าตอบแทนอื่นๆ (สำหรับกรรมการตัดสินจากภายนอก)</t>
  </si>
  <si>
    <t>ค่าของรางวัล (สำหรับนร.ที่เข้าร่วมการประกวด)</t>
  </si>
  <si>
    <t>ค่าอาหารในการจัดกิจกรรม (เบิกจากจัดเลี้ยง)</t>
  </si>
  <si>
    <t>ค่าอาหารในการจัดกิจกรรมในโรงเรียน (เบิกจากจัดเลี้ยง)</t>
  </si>
  <si>
    <t>ค่าอาหารในการจัดกิจกรรมต่างๆ (เบิกจากงานจัดเลี้ยง)</t>
  </si>
  <si>
    <t>งานสังคมศึกษา ศาสนาและวัฒนธรรม (หนูน้อยใฝ่ธรรมมะ)</t>
  </si>
  <si>
    <t>ค่าสังฆทาน 9 ชุด</t>
  </si>
  <si>
    <t>กล่องภัตราหารเพล 9 กล่อง</t>
  </si>
  <si>
    <t>(เบิกจากจัดเลี้ยง)</t>
  </si>
  <si>
    <t>ค่ารถแท็กซี่และการขอใช้รถ</t>
  </si>
  <si>
    <t>รับ-ส่ง พระสงฆ์ (เบิกจากงานยานฯ)</t>
  </si>
  <si>
    <t>กล่องใส่ภัตราหารเพล 48 กล่อง</t>
  </si>
  <si>
    <t xml:space="preserve">กล่องสำหรับใส่ภัตราหารเพล </t>
  </si>
  <si>
    <t>กิจกรรมแข่งขันภายนอก</t>
  </si>
  <si>
    <t>ค่าตอบแทนการปฏิบัติงานนอกเวลา</t>
  </si>
  <si>
    <t>ค่าใช้จ่ายเบ็ดเตล็ด (สมัครแข่งขัน)</t>
  </si>
  <si>
    <t>ค่าสังฆทาน 5 ชุดและกล่องใส่ภัตราหารเพล 5 กล่อง</t>
  </si>
  <si>
    <t>ค่าตอบแทนวิทยากรภายนอก (ปัจจัยถวายพระสงฆ์เตรียมความพร้อมสอบธรรมสนามหลวง 6 ครั้ง ๆ ละ 8 รูป)</t>
  </si>
  <si>
    <t>ค่าอาหารและอาหารว่างจัดกิจกรรม</t>
  </si>
  <si>
    <t>ค่าตอบแทนอาจารย์และนักเรียน (ไปปฏิบัติราชการ,ไปแข่งขัน)</t>
  </si>
  <si>
    <t>ค่ารถแท็กซี่และการขอใช้รถรับ-ส่ง พระสงฆ์ (เบิกจากงานยานฯ)</t>
  </si>
  <si>
    <t>ค่าอาหารและอาหารร่าง          (เบิกจากงานจัดเลี้ยง)</t>
  </si>
  <si>
    <t>ครุภัณฑ์ประจำห้องดนตรี</t>
  </si>
  <si>
    <t xml:space="preserve"> - โครงการยกระดับคุณภาพผู้เรียน</t>
  </si>
  <si>
    <t xml:space="preserve"> - โครงการสาธิต ประถม โมเดล โรงเรียนตำรวจตะเวนชายแดน</t>
  </si>
  <si>
    <t>ค่าจ้างเหมารถตู้</t>
  </si>
  <si>
    <t>5.1 วันเดินทางสำรวจ</t>
  </si>
  <si>
    <t>5.2 วันดำเนินโครงการ</t>
  </si>
  <si>
    <t>ค่าของที่ระลึกสำหรับวิทยากร</t>
  </si>
  <si>
    <t>ค่าของรางวัลสำหรับนักเรียน</t>
  </si>
  <si>
    <t>ค่าใช้จ่ายกองกลาง</t>
  </si>
  <si>
    <t xml:space="preserve">ค่าธรรมเนียมทางด่วน </t>
  </si>
  <si>
    <t>(จากยานพาหนะ)</t>
  </si>
  <si>
    <t>3.1 ค่าอาหารผู้ดำเนินโครงการ</t>
  </si>
  <si>
    <t>3.2 ค่าอาหารไม่ครบมื้อผู้เข้าร่วม</t>
  </si>
  <si>
    <t>งานสังคมศึกษา โครงการปันน้ำใจสู่วิถีไทย</t>
  </si>
  <si>
    <t>ค่าแอพพลิเคชั่นสื่อการสอน</t>
  </si>
  <si>
    <t>งานกิจกรรมจิตอาสา</t>
  </si>
  <si>
    <t>งานตารางสอนตารางสอบ</t>
  </si>
  <si>
    <t>กิจกรรมจิตอาสา</t>
  </si>
  <si>
    <t>กิจกรรม C-STEAM</t>
  </si>
  <si>
    <t>กิจกรรมฉันทศึกษา ป.1-3</t>
  </si>
  <si>
    <t>กิจกรรมลูกเสือ ป.6</t>
  </si>
  <si>
    <t>กิจกรรมลูกเสือ ป.5</t>
  </si>
  <si>
    <t>กิจกรรมลูกเสือ ป.4</t>
  </si>
  <si>
    <t>กิจกรรมลูกเสือ ป.1-3</t>
  </si>
  <si>
    <t>หมวดภาษาต่างประเทศ</t>
  </si>
  <si>
    <t>หมวดเกษตร</t>
  </si>
  <si>
    <t>หมวดงานบ้าน</t>
  </si>
  <si>
    <t>หมวดนาฏศิลป์และโขน</t>
  </si>
  <si>
    <t>หมวดดนตรี</t>
  </si>
  <si>
    <t>หมวดทัศนศิลป์</t>
  </si>
  <si>
    <t>หมวดสุขศึกษาและพลศึกษา</t>
  </si>
  <si>
    <t>หมวดสังคม ศาสนา และวัฒนธรรม</t>
  </si>
  <si>
    <t>หมวดเทคโนโลยี</t>
  </si>
  <si>
    <t>หมวดวิทยาศาสตร์</t>
  </si>
  <si>
    <t>หมวดคณิตศาสตร์</t>
  </si>
  <si>
    <t>หมวดภาษาไทย</t>
  </si>
  <si>
    <t>งานบริการวิชาการ</t>
  </si>
  <si>
    <t>ฝ่ายวิชาการ</t>
  </si>
  <si>
    <t>งบประมาณ</t>
  </si>
  <si>
    <t xml:space="preserve">ค่าของรางวัล </t>
  </si>
  <si>
    <t>1. กิจกรรม บริหารงานวิชาการ</t>
  </si>
  <si>
    <t>2. กิจกรรมเกียรติบัตร</t>
  </si>
  <si>
    <t>3. กิจกรรม พัฒนาบุคลากรวิชาการ</t>
  </si>
  <si>
    <t>4. กิจกรรมบริการวิชาการ</t>
  </si>
  <si>
    <r>
      <t>หมายเหตุ : ไม่สามารถตัดลดยอดงบประมาณ</t>
    </r>
    <r>
      <rPr>
        <b/>
        <u/>
        <sz val="16"/>
        <color theme="1"/>
        <rFont val="TH SarabunPSK"/>
        <family val="2"/>
      </rPr>
      <t xml:space="preserve">กิจกรรมบริการวิชาการ ข้อ 4 </t>
    </r>
    <r>
      <rPr>
        <b/>
        <sz val="16"/>
        <color theme="1"/>
        <rFont val="TH SarabunPSK"/>
        <family val="2"/>
      </rPr>
      <t>ได้</t>
    </r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</si>
  <si>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</si>
  <si>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</si>
  <si>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ที่ขอตั้ง ปี 2569</t>
  </si>
  <si>
    <t>หมายเหตุ : ไม่สามารถตัดลดยอดงบประมาณในส่วนครุภัณฑ์ได้</t>
  </si>
  <si>
    <t>กิจกรรมพัฒนาบุคลากรวิชาการ</t>
  </si>
  <si>
    <t>1.กิจกรรม ส่งเสริมศักยภาพทางคณิตศาสตร์ภายในและภายนอกโรงเรียน</t>
  </si>
  <si>
    <t>2.กิจกรรม สื่อดีๆ คณิตประถม</t>
  </si>
  <si>
    <t>3.กิจกรรม Math Week</t>
  </si>
  <si>
    <t>1.กิจกรรมการแข่งขันเพชรยอดมงกุฎ</t>
  </si>
  <si>
    <t>2.กิจกรรมแข่งขันวิทยาศาสตร์ มหาวิทยาลัยธรรมศาสตร์ (อพวช.)</t>
  </si>
  <si>
    <t>1.กิจกรรมวันวิทยาศาสตร์</t>
  </si>
  <si>
    <t>2.กิจกรรมนักนวัตกรรน้อย</t>
  </si>
  <si>
    <t>3.กิจกรรมพัฒนาสมรรถนะนักวิทยาศาสตร์น้อย</t>
  </si>
  <si>
    <t xml:space="preserve">4.กิจกรรมชวนคิดกระตุ้นจิตวิทยาศาสตร์    </t>
  </si>
  <si>
    <t xml:space="preserve">5.กิจกรรมสนุกกับสื่อ   </t>
  </si>
  <si>
    <t>7.กิจกรรมเส้นทางสู่ความสำเร็จ</t>
  </si>
  <si>
    <t>6.กิจกรรมห้องเรียนแสนสุข</t>
  </si>
  <si>
    <t>1.กิจกรรมฟังเทศน์ในวันธรรม-สวนะ</t>
  </si>
  <si>
    <t>2.กิจกรรมการแสดงตนเป็นพุทธมามกะ</t>
  </si>
  <si>
    <t>3.กิจกรรมสอบธรรมสนามหลวง</t>
  </si>
  <si>
    <t>4.กิจกรรมเทศน์มหาชาติ</t>
  </si>
  <si>
    <t>1.กิจกรรมพัฒนานักเรียนที่มีความสามารถพิเศษด้านดนตรี</t>
  </si>
  <si>
    <t>2.กิจกรรมพัฒนาวงดนตรีไทยและสากล</t>
  </si>
  <si>
    <t>3.กิจกรรมประกวดร้องเพลงเนื่องในวันสำคัญ</t>
  </si>
  <si>
    <t>4.กิจกรรม Music For Fun</t>
  </si>
  <si>
    <t>1.กิจกรรมเริ่มร้อยด้วยรัก</t>
  </si>
  <si>
    <t>2.กิจกรรม Home Channel</t>
  </si>
  <si>
    <t>3.กิจกรรมตัวจิ๋วเข้าครัว</t>
  </si>
  <si>
    <t>1.กิจกรรมประดิษฐ์ดอกรวงผึ้ง</t>
  </si>
  <si>
    <t>2.กิจกรรมกระเช้าดอกไม้สด</t>
  </si>
  <si>
    <t>1.กิจกรรมวันสำคัญกับการพัมนาการเกษตรและสิ่งแวดล้อม</t>
  </si>
  <si>
    <t>2.กิจกรรมพัฒนาการเรียนการสอนงานเกษตร</t>
  </si>
  <si>
    <t>1.กิจกรรมค่ายลูกเสือ Day camp</t>
  </si>
  <si>
    <t>2.กิจกรรมการเรียนการสอน</t>
  </si>
  <si>
    <t>1.กิจกรรมลูกเสือ-เนตรนารี ป.4</t>
  </si>
  <si>
    <t>1.กิจกรรมลูกเสือ-เนตรนารี ป.5</t>
  </si>
  <si>
    <t>1.กิจกรรมลูกเสือ-เนตรนารี ป.6</t>
  </si>
  <si>
    <t>2.กิจกรรมวันคล้ายสถาปนาลูกเสือแห่งชาติ</t>
  </si>
  <si>
    <t>3.กิจกรรมการเรียนการสอน</t>
  </si>
  <si>
    <t>กิจกรรมบริการวิชาการ</t>
  </si>
  <si>
    <t xml:space="preserve"> ครุภัณฑ์</t>
  </si>
  <si>
    <t xml:space="preserve">ค่าใช้จ่ายในการพัฒนาบุคลากร </t>
  </si>
  <si>
    <t xml:space="preserve"> - โครงการสาธิต ประถม โมเดล </t>
  </si>
  <si>
    <t>งานบ้าน (งานไม้)</t>
  </si>
  <si>
    <t>1. กิจกรรม นักคิดนักประดิษฐ์</t>
  </si>
  <si>
    <t>ค่าวัสดุการศึกษา นักเรียนชั้น ป.4-6</t>
  </si>
  <si>
    <t>งานสังคมศึกษา (วันสำคัญ)</t>
  </si>
  <si>
    <t>1.กิจกรรมวันสำคัญทางสถาบันพระมหากษัตริย์</t>
  </si>
  <si>
    <t>2.กิจกรรมวันสำคัญทางศาสนาและประเพณีไทย</t>
  </si>
  <si>
    <t>ค่าอาหาร (เบิกจากจัดเลี้ยง)</t>
  </si>
  <si>
    <t>3.กิจกรรมวันสำคัญสิ่งแวดล้อม (สืบ นาคะเสถียร)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</si>
</sst>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239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4" fillId="0" borderId="10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5" fontId="2" fillId="0" borderId="1" xfId="1" applyNumberFormat="1" applyFont="1" applyBorder="1" applyAlignment="1">
      <alignment horizontal="left" vertical="center" wrapText="1" indent="2"/>
    </xf>
    <xf numFmtId="165" fontId="5" fillId="0" borderId="1" xfId="1" applyNumberFormat="1" applyFont="1" applyBorder="1" applyAlignment="1">
      <alignment horizontal="left" vertical="center" wrapText="1" indent="2"/>
    </xf>
    <xf numFmtId="165" fontId="2" fillId="0" borderId="0" xfId="1" applyNumberFormat="1" applyFont="1" applyAlignment="1">
      <alignment horizontal="left" vertical="center" indent="2"/>
    </xf>
    <xf numFmtId="164" fontId="2" fillId="0" borderId="1" xfId="1" applyNumberFormat="1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indent="2"/>
    </xf>
    <xf numFmtId="164" fontId="2" fillId="0" borderId="2" xfId="1" applyNumberFormat="1" applyFont="1" applyBorder="1" applyAlignment="1">
      <alignment horizontal="left" vertical="center" indent="2"/>
    </xf>
    <xf numFmtId="0" fontId="9" fillId="0" borderId="1" xfId="0" applyFont="1" applyBorder="1" applyAlignment="1">
      <alignment vertical="center" wrapText="1"/>
    </xf>
    <xf numFmtId="164" fontId="4" fillId="0" borderId="8" xfId="1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4" fillId="2" borderId="10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164" fontId="2" fillId="4" borderId="1" xfId="1" applyNumberFormat="1" applyFont="1" applyFill="1" applyBorder="1" applyAlignment="1">
      <alignment horizontal="center" vertical="center" wrapText="1"/>
    </xf>
    <xf numFmtId="165" fontId="2" fillId="4" borderId="1" xfId="1" applyNumberFormat="1" applyFont="1" applyFill="1" applyBorder="1" applyAlignment="1">
      <alignment horizontal="left" vertical="center" wrapText="1" indent="2"/>
    </xf>
    <xf numFmtId="164" fontId="2" fillId="4" borderId="1" xfId="1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165" fontId="2" fillId="4" borderId="2" xfId="1" applyNumberFormat="1" applyFont="1" applyFill="1" applyBorder="1" applyAlignment="1">
      <alignment horizontal="left" vertical="center" indent="2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4" fillId="5" borderId="9" xfId="1" applyNumberFormat="1" applyFont="1" applyFill="1" applyBorder="1" applyAlignment="1">
      <alignment horizontal="center" vertical="center"/>
    </xf>
    <xf numFmtId="164" fontId="4" fillId="5" borderId="12" xfId="1" applyNumberFormat="1" applyFont="1" applyFill="1" applyBorder="1" applyAlignment="1">
      <alignment horizontal="center" vertical="center"/>
    </xf>
    <xf numFmtId="164" fontId="4" fillId="5" borderId="10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left" vertical="center" wrapText="1" indent="2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 wrapText="1"/>
    </xf>
    <xf numFmtId="164" fontId="2" fillId="6" borderId="2" xfId="1" applyNumberFormat="1" applyFont="1" applyFill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vertical="center" wrapText="1"/>
    </xf>
    <xf numFmtId="164" fontId="2" fillId="6" borderId="15" xfId="1" applyNumberFormat="1" applyFont="1" applyFill="1" applyBorder="1" applyAlignment="1">
      <alignment horizontal="center" vertical="center" wrapText="1"/>
    </xf>
    <xf numFmtId="164" fontId="2" fillId="6" borderId="16" xfId="1" applyNumberFormat="1" applyFont="1" applyFill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164" fontId="5" fillId="6" borderId="2" xfId="1" applyNumberFormat="1" applyFont="1" applyFill="1" applyBorder="1" applyAlignment="1">
      <alignment horizontal="center" vertical="center" wrapText="1"/>
    </xf>
    <xf numFmtId="164" fontId="5" fillId="6" borderId="15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2" fillId="6" borderId="10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left" vertical="center" indent="2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1" applyNumberFormat="1" applyFont="1" applyFill="1" applyBorder="1" applyAlignment="1">
      <alignment horizontal="left" vertical="center" indent="2"/>
    </xf>
    <xf numFmtId="164" fontId="2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4" fillId="6" borderId="10" xfId="1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vertical="center" wrapText="1"/>
    </xf>
    <xf numFmtId="164" fontId="5" fillId="6" borderId="3" xfId="1" applyNumberFormat="1" applyFont="1" applyFill="1" applyBorder="1" applyAlignment="1">
      <alignment horizontal="center" vertical="center" wrapText="1"/>
    </xf>
    <xf numFmtId="164" fontId="2" fillId="6" borderId="17" xfId="1" applyNumberFormat="1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center"/>
    </xf>
    <xf numFmtId="164" fontId="13" fillId="0" borderId="9" xfId="1" applyNumberFormat="1" applyFont="1" applyFill="1" applyBorder="1" applyAlignment="1">
      <alignment horizontal="center" vertical="center"/>
    </xf>
    <xf numFmtId="164" fontId="13" fillId="0" borderId="12" xfId="1" applyNumberFormat="1" applyFont="1" applyFill="1" applyBorder="1" applyAlignment="1">
      <alignment horizontal="center" vertical="center"/>
    </xf>
    <xf numFmtId="164" fontId="13" fillId="0" borderId="10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13" fillId="0" borderId="1" xfId="1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64" fontId="8" fillId="0" borderId="2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64" fontId="4" fillId="0" borderId="8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2" fillId="0" borderId="8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9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1" fontId="4" fillId="0" borderId="18" xfId="0" applyNumberFormat="1" applyFont="1" applyFill="1" applyBorder="1"/>
    <xf numFmtId="41" fontId="9" fillId="0" borderId="1" xfId="3" applyNumberFormat="1" applyFont="1" applyFill="1" applyBorder="1"/>
    <xf numFmtId="41" fontId="8" fillId="0" borderId="1" xfId="3" applyNumberFormat="1" applyFont="1" applyFill="1" applyBorder="1"/>
    <xf numFmtId="0" fontId="4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left" vertical="center" wrapText="1" indent="2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5" fontId="4" fillId="0" borderId="2" xfId="1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64" fontId="13" fillId="7" borderId="7" xfId="1" applyNumberFormat="1" applyFont="1" applyFill="1" applyBorder="1" applyAlignment="1">
      <alignment horizontal="center" vertical="center"/>
    </xf>
    <xf numFmtId="164" fontId="13" fillId="7" borderId="11" xfId="1" applyNumberFormat="1" applyFont="1" applyFill="1" applyBorder="1" applyAlignment="1">
      <alignment horizontal="center" vertical="center"/>
    </xf>
    <xf numFmtId="164" fontId="13" fillId="7" borderId="8" xfId="1" applyNumberFormat="1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5" borderId="9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/>
    </xf>
    <xf numFmtId="164" fontId="4" fillId="7" borderId="7" xfId="1" applyNumberFormat="1" applyFont="1" applyFill="1" applyBorder="1" applyAlignment="1">
      <alignment horizontal="center" vertical="center"/>
    </xf>
    <xf numFmtId="164" fontId="4" fillId="7" borderId="11" xfId="1" applyNumberFormat="1" applyFont="1" applyFill="1" applyBorder="1" applyAlignment="1">
      <alignment horizontal="center" vertical="center"/>
    </xf>
    <xf numFmtId="164" fontId="4" fillId="7" borderId="8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1" fontId="4" fillId="3" borderId="4" xfId="1" applyNumberFormat="1" applyFont="1" applyFill="1" applyBorder="1" applyAlignment="1">
      <alignment horizontal="center" vertical="center"/>
    </xf>
    <xf numFmtId="41" fontId="4" fillId="3" borderId="5" xfId="1" applyNumberFormat="1" applyFont="1" applyFill="1" applyBorder="1" applyAlignment="1">
      <alignment horizontal="center" vertical="center"/>
    </xf>
    <xf numFmtId="41" fontId="4" fillId="3" borderId="6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64" fontId="4" fillId="7" borderId="7" xfId="1" applyNumberFormat="1" applyFont="1" applyFill="1" applyBorder="1" applyAlignment="1">
      <alignment horizontal="center" vertical="center" wrapText="1"/>
    </xf>
    <xf numFmtId="164" fontId="4" fillId="7" borderId="11" xfId="1" applyNumberFormat="1" applyFont="1" applyFill="1" applyBorder="1" applyAlignment="1">
      <alignment horizontal="center" vertical="center" wrapText="1"/>
    </xf>
    <xf numFmtId="164" fontId="4" fillId="7" borderId="8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4" fontId="2" fillId="7" borderId="7" xfId="1" applyNumberFormat="1" applyFont="1" applyFill="1" applyBorder="1" applyAlignment="1">
      <alignment horizontal="center" vertical="center" wrapText="1"/>
    </xf>
    <xf numFmtId="164" fontId="2" fillId="7" borderId="11" xfId="1" applyNumberFormat="1" applyFont="1" applyFill="1" applyBorder="1" applyAlignment="1">
      <alignment horizontal="center" vertical="center" wrapText="1"/>
    </xf>
    <xf numFmtId="164" fontId="2" fillId="7" borderId="8" xfId="1" applyNumberFormat="1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164" fontId="2" fillId="6" borderId="2" xfId="1" applyNumberFormat="1" applyFont="1" applyFill="1" applyBorder="1" applyAlignment="1">
      <alignment horizontal="center" vertical="center"/>
    </xf>
    <xf numFmtId="164" fontId="2" fillId="6" borderId="15" xfId="1" applyNumberFormat="1" applyFont="1" applyFill="1" applyBorder="1" applyAlignment="1">
      <alignment horizontal="center" vertical="center"/>
    </xf>
    <xf numFmtId="164" fontId="10" fillId="7" borderId="7" xfId="1" applyNumberFormat="1" applyFont="1" applyFill="1" applyBorder="1" applyAlignment="1">
      <alignment horizontal="center" vertical="center" wrapText="1"/>
    </xf>
    <xf numFmtId="164" fontId="10" fillId="7" borderId="11" xfId="1" applyNumberFormat="1" applyFont="1" applyFill="1" applyBorder="1" applyAlignment="1">
      <alignment horizontal="center" vertical="center" wrapText="1"/>
    </xf>
    <xf numFmtId="164" fontId="10" fillId="7" borderId="8" xfId="1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164" fontId="4" fillId="6" borderId="3" xfId="1" applyNumberFormat="1" applyFont="1" applyFill="1" applyBorder="1" applyAlignment="1">
      <alignment horizontal="center" vertical="center"/>
    </xf>
    <xf numFmtId="164" fontId="4" fillId="6" borderId="15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7" xfId="1" applyNumberFormat="1" applyFont="1" applyBorder="1" applyAlignment="1">
      <alignment horizontal="center" vertical="center"/>
    </xf>
    <xf numFmtId="164" fontId="4" fillId="0" borderId="11" xfId="1" applyNumberFormat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/>
    </xf>
    <xf numFmtId="164" fontId="2" fillId="0" borderId="11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164" fontId="11" fillId="3" borderId="5" xfId="1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95" zoomScaleNormal="95" workbookViewId="0">
      <selection activeCell="B7" sqref="B7"/>
    </sheetView>
  </sheetViews>
  <sheetFormatPr defaultRowHeight="25.5" customHeight="1" x14ac:dyDescent="0.35"/>
  <cols>
    <col min="1" max="1" width="77.28515625" style="143" customWidth="1"/>
    <col min="2" max="2" width="24.85546875" style="143" customWidth="1"/>
    <col min="3" max="16384" width="9.140625" style="143"/>
  </cols>
  <sheetData>
    <row r="1" spans="1:2" ht="25.5" customHeight="1" x14ac:dyDescent="0.35">
      <c r="A1" s="171" t="s">
        <v>161</v>
      </c>
      <c r="B1" s="171"/>
    </row>
    <row r="2" spans="1:2" ht="25.5" customHeight="1" x14ac:dyDescent="0.35">
      <c r="A2" s="171" t="s">
        <v>162</v>
      </c>
      <c r="B2" s="171"/>
    </row>
    <row r="3" spans="1:2" ht="25.5" customHeight="1" x14ac:dyDescent="0.35">
      <c r="A3" s="172" t="s">
        <v>2</v>
      </c>
      <c r="B3" s="144" t="s">
        <v>154</v>
      </c>
    </row>
    <row r="4" spans="1:2" ht="25.5" customHeight="1" x14ac:dyDescent="0.35">
      <c r="A4" s="173"/>
      <c r="B4" s="145" t="s">
        <v>163</v>
      </c>
    </row>
    <row r="5" spans="1:2" ht="25.5" customHeight="1" x14ac:dyDescent="0.35">
      <c r="A5" s="146" t="s">
        <v>153</v>
      </c>
      <c r="B5" s="147"/>
    </row>
    <row r="6" spans="1:2" ht="25.5" customHeight="1" x14ac:dyDescent="0.35">
      <c r="A6" s="148" t="s">
        <v>152</v>
      </c>
      <c r="B6" s="151">
        <v>955000</v>
      </c>
    </row>
    <row r="7" spans="1:2" ht="25.5" customHeight="1" x14ac:dyDescent="0.35">
      <c r="A7" s="148" t="s">
        <v>165</v>
      </c>
      <c r="B7" s="151">
        <v>1500000</v>
      </c>
    </row>
    <row r="8" spans="1:2" ht="25.5" customHeight="1" x14ac:dyDescent="0.35">
      <c r="A8" s="149" t="s">
        <v>200</v>
      </c>
      <c r="B8" s="152">
        <v>1817400</v>
      </c>
    </row>
    <row r="9" spans="1:2" ht="25.5" customHeight="1" x14ac:dyDescent="0.35">
      <c r="A9" s="148" t="s">
        <v>151</v>
      </c>
      <c r="B9" s="151">
        <f>46000+39000</f>
        <v>85000</v>
      </c>
    </row>
    <row r="10" spans="1:2" ht="25.5" customHeight="1" x14ac:dyDescent="0.35">
      <c r="A10" s="148" t="s">
        <v>150</v>
      </c>
      <c r="B10" s="151">
        <v>100000</v>
      </c>
    </row>
    <row r="11" spans="1:2" ht="25.5" customHeight="1" x14ac:dyDescent="0.35">
      <c r="A11" s="148" t="s">
        <v>149</v>
      </c>
      <c r="B11" s="151">
        <f>9000+91000</f>
        <v>100000</v>
      </c>
    </row>
    <row r="12" spans="1:2" ht="25.5" customHeight="1" x14ac:dyDescent="0.35">
      <c r="A12" s="148" t="s">
        <v>148</v>
      </c>
      <c r="B12" s="151">
        <v>20000</v>
      </c>
    </row>
    <row r="13" spans="1:2" ht="25.5" customHeight="1" x14ac:dyDescent="0.35">
      <c r="A13" s="148" t="s">
        <v>147</v>
      </c>
      <c r="B13" s="151">
        <v>200000</v>
      </c>
    </row>
    <row r="14" spans="1:2" ht="25.5" customHeight="1" x14ac:dyDescent="0.35">
      <c r="A14" s="148" t="s">
        <v>146</v>
      </c>
      <c r="B14" s="151">
        <v>100000</v>
      </c>
    </row>
    <row r="15" spans="1:2" ht="25.5" customHeight="1" x14ac:dyDescent="0.35">
      <c r="A15" s="148" t="s">
        <v>145</v>
      </c>
      <c r="B15" s="151">
        <v>120000</v>
      </c>
    </row>
    <row r="16" spans="1:2" ht="25.5" customHeight="1" x14ac:dyDescent="0.35">
      <c r="A16" s="148" t="s">
        <v>144</v>
      </c>
      <c r="B16" s="151">
        <v>120000</v>
      </c>
    </row>
    <row r="17" spans="1:2" ht="25.5" customHeight="1" x14ac:dyDescent="0.35">
      <c r="A17" s="149" t="s">
        <v>201</v>
      </c>
      <c r="B17" s="152">
        <v>499900</v>
      </c>
    </row>
    <row r="18" spans="1:2" ht="25.5" customHeight="1" x14ac:dyDescent="0.35">
      <c r="A18" s="148" t="s">
        <v>143</v>
      </c>
      <c r="B18" s="151">
        <v>50000</v>
      </c>
    </row>
    <row r="19" spans="1:2" ht="25.5" customHeight="1" x14ac:dyDescent="0.35">
      <c r="A19" s="148" t="s">
        <v>142</v>
      </c>
      <c r="B19" s="151">
        <v>240000</v>
      </c>
    </row>
    <row r="20" spans="1:2" ht="25.5" customHeight="1" x14ac:dyDescent="0.35">
      <c r="A20" s="148" t="s">
        <v>141</v>
      </c>
      <c r="B20" s="151">
        <v>50000</v>
      </c>
    </row>
    <row r="21" spans="1:2" ht="25.5" customHeight="1" x14ac:dyDescent="0.35">
      <c r="A21" s="148" t="s">
        <v>140</v>
      </c>
      <c r="B21" s="151">
        <v>100000</v>
      </c>
    </row>
    <row r="22" spans="1:2" ht="25.5" customHeight="1" x14ac:dyDescent="0.35">
      <c r="A22" s="148" t="s">
        <v>139</v>
      </c>
      <c r="B22" s="151">
        <v>310000</v>
      </c>
    </row>
    <row r="23" spans="1:2" ht="25.5" customHeight="1" x14ac:dyDescent="0.35">
      <c r="A23" s="148" t="s">
        <v>138</v>
      </c>
      <c r="B23" s="151">
        <v>300000</v>
      </c>
    </row>
    <row r="24" spans="1:2" ht="25.5" customHeight="1" x14ac:dyDescent="0.35">
      <c r="A24" s="148" t="s">
        <v>137</v>
      </c>
      <c r="B24" s="151">
        <v>610000</v>
      </c>
    </row>
    <row r="25" spans="1:2" ht="25.5" customHeight="1" x14ac:dyDescent="0.35">
      <c r="A25" s="148" t="s">
        <v>136</v>
      </c>
      <c r="B25" s="151">
        <v>800000</v>
      </c>
    </row>
    <row r="26" spans="1:2" ht="25.5" customHeight="1" x14ac:dyDescent="0.35">
      <c r="A26" s="148" t="s">
        <v>135</v>
      </c>
      <c r="B26" s="151">
        <v>100000</v>
      </c>
    </row>
    <row r="27" spans="1:2" ht="25.5" customHeight="1" x14ac:dyDescent="0.35">
      <c r="A27" s="148" t="s">
        <v>134</v>
      </c>
      <c r="B27" s="151">
        <v>50000</v>
      </c>
    </row>
    <row r="28" spans="1:2" ht="25.5" customHeight="1" x14ac:dyDescent="0.35">
      <c r="A28" s="148" t="s">
        <v>133</v>
      </c>
      <c r="B28" s="151">
        <v>20000</v>
      </c>
    </row>
    <row r="29" spans="1:2" ht="25.5" customHeight="1" x14ac:dyDescent="0.35">
      <c r="A29" s="148" t="s">
        <v>132</v>
      </c>
      <c r="B29" s="151">
        <v>25000</v>
      </c>
    </row>
    <row r="30" spans="1:2" ht="25.5" customHeight="1" thickBot="1" x14ac:dyDescent="0.4">
      <c r="A30" s="153" t="s">
        <v>30</v>
      </c>
      <c r="B30" s="150">
        <f>SUM(B6:B29)</f>
        <v>8272300</v>
      </c>
    </row>
    <row r="31" spans="1:2" ht="25.5" customHeight="1" thickTop="1" x14ac:dyDescent="0.35"/>
  </sheetData>
  <mergeCells count="3">
    <mergeCell ref="A1:B1"/>
    <mergeCell ref="A2:B2"/>
    <mergeCell ref="A3:A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K20" sqref="K20"/>
    </sheetView>
  </sheetViews>
  <sheetFormatPr defaultColWidth="9.140625" defaultRowHeight="24.75" customHeight="1" x14ac:dyDescent="0.25"/>
  <cols>
    <col min="1" max="1" width="5.85546875" style="1" customWidth="1"/>
    <col min="2" max="2" width="28.5703125" style="1" customWidth="1"/>
    <col min="3" max="3" width="12.5703125" style="9" customWidth="1"/>
    <col min="4" max="4" width="11.42578125" style="37" customWidth="1"/>
    <col min="5" max="5" width="14" style="9" customWidth="1"/>
    <col min="6" max="6" width="12" style="9" customWidth="1"/>
    <col min="7" max="7" width="14.140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217" t="s">
        <v>207</v>
      </c>
      <c r="B1" s="217"/>
      <c r="C1" s="217"/>
      <c r="D1" s="217"/>
      <c r="E1" s="217"/>
      <c r="F1" s="217"/>
      <c r="G1" s="217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70" t="s">
        <v>5</v>
      </c>
      <c r="E4" s="10" t="s">
        <v>6</v>
      </c>
      <c r="F4" s="162" t="s">
        <v>7</v>
      </c>
      <c r="G4" s="162" t="s">
        <v>8</v>
      </c>
    </row>
    <row r="5" spans="1:7" ht="24.75" customHeight="1" x14ac:dyDescent="0.25">
      <c r="A5" s="197" t="s">
        <v>208</v>
      </c>
      <c r="B5" s="216"/>
      <c r="C5" s="216"/>
      <c r="D5" s="216"/>
      <c r="E5" s="216"/>
      <c r="F5" s="216"/>
      <c r="G5" s="198"/>
    </row>
    <row r="6" spans="1:7" ht="24.75" customHeight="1" x14ac:dyDescent="0.25">
      <c r="A6" s="11">
        <v>1</v>
      </c>
      <c r="B6" s="15" t="s">
        <v>23</v>
      </c>
      <c r="C6" s="17"/>
      <c r="D6" s="36"/>
      <c r="E6" s="17">
        <v>22000</v>
      </c>
      <c r="F6" s="163"/>
      <c r="G6" s="8"/>
    </row>
    <row r="7" spans="1:7" ht="24.75" customHeight="1" x14ac:dyDescent="0.25">
      <c r="A7" s="11">
        <v>2</v>
      </c>
      <c r="B7" s="15" t="s">
        <v>24</v>
      </c>
      <c r="C7" s="17"/>
      <c r="D7" s="36"/>
      <c r="E7" s="17">
        <v>1000</v>
      </c>
      <c r="F7" s="163"/>
      <c r="G7" s="8"/>
    </row>
    <row r="8" spans="1:7" ht="24.75" customHeight="1" x14ac:dyDescent="0.25">
      <c r="A8" s="11">
        <v>3</v>
      </c>
      <c r="B8" s="15" t="s">
        <v>55</v>
      </c>
      <c r="C8" s="17"/>
      <c r="D8" s="36"/>
      <c r="E8" s="17">
        <v>1000</v>
      </c>
      <c r="F8" s="163"/>
      <c r="G8" s="8"/>
    </row>
    <row r="9" spans="1:7" ht="24.75" customHeight="1" x14ac:dyDescent="0.25">
      <c r="A9" s="207" t="s">
        <v>30</v>
      </c>
      <c r="B9" s="208"/>
      <c r="C9" s="211">
        <f>SUM(C6:G8)</f>
        <v>24000</v>
      </c>
      <c r="D9" s="212"/>
      <c r="E9" s="212"/>
      <c r="F9" s="212"/>
      <c r="G9" s="213"/>
    </row>
    <row r="10" spans="1:7" ht="24.75" customHeight="1" x14ac:dyDescent="0.25">
      <c r="A10" s="197" t="s">
        <v>209</v>
      </c>
      <c r="B10" s="216"/>
      <c r="C10" s="216"/>
      <c r="D10" s="216"/>
      <c r="E10" s="216"/>
      <c r="F10" s="216"/>
      <c r="G10" s="198"/>
    </row>
    <row r="11" spans="1:7" ht="24.75" customHeight="1" x14ac:dyDescent="0.25">
      <c r="A11" s="11">
        <v>1</v>
      </c>
      <c r="B11" s="15" t="s">
        <v>23</v>
      </c>
      <c r="C11" s="17"/>
      <c r="D11" s="36"/>
      <c r="E11" s="17">
        <v>22000</v>
      </c>
      <c r="F11" s="163"/>
      <c r="G11" s="8"/>
    </row>
    <row r="12" spans="1:7" ht="24.75" customHeight="1" x14ac:dyDescent="0.25">
      <c r="A12" s="164">
        <v>2</v>
      </c>
      <c r="B12" s="165" t="s">
        <v>210</v>
      </c>
      <c r="C12" s="166"/>
      <c r="D12" s="167"/>
      <c r="E12" s="166"/>
      <c r="F12" s="168"/>
      <c r="G12" s="169">
        <v>300</v>
      </c>
    </row>
    <row r="13" spans="1:7" ht="24.75" customHeight="1" x14ac:dyDescent="0.25">
      <c r="A13" s="207" t="s">
        <v>30</v>
      </c>
      <c r="B13" s="208"/>
      <c r="C13" s="211">
        <f>SUM(C11:G11)</f>
        <v>22000</v>
      </c>
      <c r="D13" s="212"/>
      <c r="E13" s="212"/>
      <c r="F13" s="212"/>
      <c r="G13" s="213"/>
    </row>
    <row r="14" spans="1:7" ht="24.75" customHeight="1" x14ac:dyDescent="0.25">
      <c r="A14" s="197" t="s">
        <v>211</v>
      </c>
      <c r="B14" s="216"/>
      <c r="C14" s="216"/>
      <c r="D14" s="216"/>
      <c r="E14" s="216"/>
      <c r="F14" s="216"/>
      <c r="G14" s="198"/>
    </row>
    <row r="15" spans="1:7" ht="24.75" customHeight="1" x14ac:dyDescent="0.25">
      <c r="A15" s="11">
        <v>1</v>
      </c>
      <c r="B15" s="15" t="s">
        <v>24</v>
      </c>
      <c r="C15" s="17"/>
      <c r="D15" s="36"/>
      <c r="E15" s="17">
        <v>2000</v>
      </c>
      <c r="F15" s="163"/>
      <c r="G15" s="8"/>
    </row>
    <row r="16" spans="1:7" ht="24.75" customHeight="1" x14ac:dyDescent="0.25">
      <c r="A16" s="11">
        <v>2</v>
      </c>
      <c r="B16" s="15" t="s">
        <v>55</v>
      </c>
      <c r="C16" s="17"/>
      <c r="D16" s="36"/>
      <c r="E16" s="17">
        <v>2000</v>
      </c>
      <c r="F16" s="163"/>
      <c r="G16" s="8"/>
    </row>
    <row r="17" spans="1:7" ht="24.75" customHeight="1" x14ac:dyDescent="0.25">
      <c r="A17" s="207" t="s">
        <v>30</v>
      </c>
      <c r="B17" s="208"/>
      <c r="C17" s="199">
        <f>SUM(C15:G16)</f>
        <v>4000</v>
      </c>
      <c r="D17" s="200"/>
      <c r="E17" s="200"/>
      <c r="F17" s="200"/>
      <c r="G17" s="201"/>
    </row>
    <row r="18" spans="1:7" ht="24.75" customHeight="1" thickBot="1" x14ac:dyDescent="0.3">
      <c r="A18" s="214" t="s">
        <v>11</v>
      </c>
      <c r="B18" s="215"/>
      <c r="C18" s="177">
        <f>C9+C13+C17</f>
        <v>50000</v>
      </c>
      <c r="D18" s="178"/>
      <c r="E18" s="178"/>
      <c r="F18" s="178"/>
      <c r="G18" s="179"/>
    </row>
    <row r="19" spans="1:7" ht="24.75" customHeight="1" thickTop="1" x14ac:dyDescent="0.25"/>
  </sheetData>
  <mergeCells count="16">
    <mergeCell ref="A5:G5"/>
    <mergeCell ref="A9:B9"/>
    <mergeCell ref="C9:G9"/>
    <mergeCell ref="A1:G1"/>
    <mergeCell ref="A2:G2"/>
    <mergeCell ref="A3:A4"/>
    <mergeCell ref="B3:B4"/>
    <mergeCell ref="C3:G3"/>
    <mergeCell ref="A18:B18"/>
    <mergeCell ref="A10:G10"/>
    <mergeCell ref="A13:B13"/>
    <mergeCell ref="C13:G13"/>
    <mergeCell ref="A14:G14"/>
    <mergeCell ref="A17:B17"/>
    <mergeCell ref="C17:G17"/>
    <mergeCell ref="C18:G18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sqref="A1:G1"/>
    </sheetView>
  </sheetViews>
  <sheetFormatPr defaultColWidth="9.140625" defaultRowHeight="21" x14ac:dyDescent="0.25"/>
  <cols>
    <col min="1" max="1" width="5.85546875" style="1" customWidth="1"/>
    <col min="2" max="2" width="27.140625" style="1" bestFit="1" customWidth="1"/>
    <col min="3" max="3" width="12.7109375" style="9" customWidth="1"/>
    <col min="4" max="4" width="12" style="9" customWidth="1"/>
    <col min="5" max="5" width="13.42578125" style="9" customWidth="1"/>
    <col min="6" max="6" width="13.140625" style="9" customWidth="1"/>
    <col min="7" max="7" width="14.42578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217" t="s">
        <v>129</v>
      </c>
      <c r="B1" s="217"/>
      <c r="C1" s="217"/>
      <c r="D1" s="217"/>
      <c r="E1" s="217"/>
      <c r="F1" s="217"/>
      <c r="G1" s="217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116" t="s">
        <v>7</v>
      </c>
      <c r="G4" s="116" t="s">
        <v>8</v>
      </c>
    </row>
    <row r="5" spans="1:7" ht="25.5" customHeight="1" x14ac:dyDescent="0.25">
      <c r="A5" s="11">
        <v>1</v>
      </c>
      <c r="B5" s="13" t="s">
        <v>64</v>
      </c>
      <c r="C5" s="16">
        <v>3000</v>
      </c>
      <c r="D5" s="16"/>
      <c r="E5" s="16"/>
      <c r="F5" s="117"/>
      <c r="G5" s="116"/>
    </row>
    <row r="6" spans="1:7" ht="25.5" customHeight="1" x14ac:dyDescent="0.25">
      <c r="A6" s="11">
        <v>2</v>
      </c>
      <c r="B6" s="13" t="s">
        <v>14</v>
      </c>
      <c r="C6" s="16">
        <v>1000</v>
      </c>
      <c r="D6" s="16"/>
      <c r="E6" s="16"/>
      <c r="F6" s="117"/>
      <c r="G6" s="116"/>
    </row>
    <row r="7" spans="1:7" ht="25.5" customHeight="1" x14ac:dyDescent="0.25">
      <c r="A7" s="221">
        <v>3</v>
      </c>
      <c r="B7" s="13" t="s">
        <v>9</v>
      </c>
      <c r="C7" s="16"/>
      <c r="D7" s="16"/>
      <c r="E7" s="16"/>
      <c r="F7" s="117"/>
      <c r="G7" s="116"/>
    </row>
    <row r="8" spans="1:7" ht="25.5" customHeight="1" x14ac:dyDescent="0.25">
      <c r="A8" s="222"/>
      <c r="B8" s="65" t="s">
        <v>127</v>
      </c>
      <c r="C8" s="16">
        <v>12000</v>
      </c>
      <c r="D8" s="16"/>
      <c r="E8" s="16"/>
      <c r="F8" s="117"/>
      <c r="G8" s="116"/>
    </row>
    <row r="9" spans="1:7" ht="25.5" customHeight="1" x14ac:dyDescent="0.25">
      <c r="A9" s="223"/>
      <c r="B9" s="13" t="s">
        <v>128</v>
      </c>
      <c r="C9" s="16">
        <v>25000</v>
      </c>
      <c r="D9" s="16"/>
      <c r="E9" s="16"/>
      <c r="F9" s="117"/>
      <c r="G9" s="116"/>
    </row>
    <row r="10" spans="1:7" ht="25.5" customHeight="1" x14ac:dyDescent="0.25">
      <c r="A10" s="11">
        <v>4</v>
      </c>
      <c r="B10" s="13" t="s">
        <v>23</v>
      </c>
      <c r="C10" s="16">
        <v>1000</v>
      </c>
      <c r="D10" s="16"/>
      <c r="E10" s="16"/>
      <c r="F10" s="117"/>
      <c r="G10" s="116"/>
    </row>
    <row r="11" spans="1:7" ht="25.5" customHeight="1" x14ac:dyDescent="0.25">
      <c r="A11" s="221">
        <v>5</v>
      </c>
      <c r="B11" s="13" t="s">
        <v>119</v>
      </c>
      <c r="C11" s="16"/>
      <c r="D11" s="16"/>
      <c r="E11" s="16"/>
      <c r="F11" s="117"/>
      <c r="G11" s="116"/>
    </row>
    <row r="12" spans="1:7" ht="25.5" customHeight="1" x14ac:dyDescent="0.25">
      <c r="A12" s="222"/>
      <c r="B12" s="13" t="s">
        <v>120</v>
      </c>
      <c r="C12" s="16"/>
      <c r="D12" s="16">
        <v>4500</v>
      </c>
      <c r="E12" s="16"/>
      <c r="F12" s="117"/>
      <c r="G12" s="116"/>
    </row>
    <row r="13" spans="1:7" ht="25.5" customHeight="1" x14ac:dyDescent="0.25">
      <c r="A13" s="223"/>
      <c r="B13" s="13" t="s">
        <v>121</v>
      </c>
      <c r="C13" s="16"/>
      <c r="D13" s="16">
        <v>7000</v>
      </c>
      <c r="E13" s="16"/>
      <c r="F13" s="117"/>
      <c r="G13" s="116"/>
    </row>
    <row r="14" spans="1:7" ht="25.5" customHeight="1" x14ac:dyDescent="0.25">
      <c r="A14" s="11">
        <v>6</v>
      </c>
      <c r="B14" s="13" t="s">
        <v>35</v>
      </c>
      <c r="C14" s="16"/>
      <c r="D14" s="16">
        <v>15000</v>
      </c>
      <c r="E14" s="16"/>
      <c r="F14" s="117"/>
      <c r="G14" s="116"/>
    </row>
    <row r="15" spans="1:7" ht="25.5" customHeight="1" x14ac:dyDescent="0.25">
      <c r="A15" s="11">
        <v>7</v>
      </c>
      <c r="B15" s="13" t="s">
        <v>23</v>
      </c>
      <c r="C15" s="16"/>
      <c r="D15" s="16"/>
      <c r="E15" s="16">
        <v>15900</v>
      </c>
      <c r="F15" s="117"/>
      <c r="G15" s="116"/>
    </row>
    <row r="16" spans="1:7" ht="25.5" customHeight="1" x14ac:dyDescent="0.25">
      <c r="A16" s="11">
        <v>8</v>
      </c>
      <c r="B16" s="13" t="s">
        <v>123</v>
      </c>
      <c r="C16" s="16"/>
      <c r="D16" s="16"/>
      <c r="E16" s="16">
        <v>3000</v>
      </c>
      <c r="F16" s="117"/>
      <c r="G16" s="116"/>
    </row>
    <row r="17" spans="1:7" ht="25.5" customHeight="1" x14ac:dyDescent="0.25">
      <c r="A17" s="11">
        <v>9</v>
      </c>
      <c r="B17" s="13" t="s">
        <v>122</v>
      </c>
      <c r="C17" s="16"/>
      <c r="D17" s="16"/>
      <c r="E17" s="16">
        <v>1000</v>
      </c>
      <c r="F17" s="117"/>
      <c r="G17" s="116"/>
    </row>
    <row r="18" spans="1:7" ht="21.75" customHeight="1" x14ac:dyDescent="0.25">
      <c r="A18" s="224">
        <v>10</v>
      </c>
      <c r="B18" s="80" t="s">
        <v>124</v>
      </c>
      <c r="C18" s="81"/>
      <c r="D18" s="81"/>
      <c r="E18" s="81"/>
      <c r="F18" s="118"/>
      <c r="G18" s="218">
        <v>300</v>
      </c>
    </row>
    <row r="19" spans="1:7" ht="21.75" customHeight="1" x14ac:dyDescent="0.25">
      <c r="A19" s="225"/>
      <c r="B19" s="119" t="s">
        <v>125</v>
      </c>
      <c r="C19" s="120"/>
      <c r="D19" s="120"/>
      <c r="E19" s="120"/>
      <c r="F19" s="121"/>
      <c r="G19" s="219"/>
    </row>
    <row r="20" spans="1:7" ht="21.75" customHeight="1" x14ac:dyDescent="0.25">
      <c r="A20" s="226"/>
      <c r="B20" s="122" t="s">
        <v>126</v>
      </c>
      <c r="C20" s="89"/>
      <c r="D20" s="89"/>
      <c r="E20" s="89"/>
      <c r="F20" s="86"/>
      <c r="G20" s="220"/>
    </row>
    <row r="21" spans="1:7" ht="24.75" customHeight="1" thickBot="1" x14ac:dyDescent="0.3">
      <c r="A21" s="214" t="s">
        <v>11</v>
      </c>
      <c r="B21" s="215"/>
      <c r="C21" s="177">
        <f>SUM(C5:G18)</f>
        <v>88700</v>
      </c>
      <c r="D21" s="178"/>
      <c r="E21" s="178"/>
      <c r="F21" s="178"/>
      <c r="G21" s="179"/>
    </row>
    <row r="22" spans="1:7" ht="21.75" thickTop="1" x14ac:dyDescent="0.25"/>
    <row r="27" spans="1:7" ht="24.75" customHeight="1" x14ac:dyDescent="0.25"/>
    <row r="28" spans="1:7" ht="24.75" customHeight="1" x14ac:dyDescent="0.25"/>
    <row r="29" spans="1:7" ht="24.75" customHeight="1" x14ac:dyDescent="0.25"/>
    <row r="30" spans="1:7" ht="24.75" customHeight="1" x14ac:dyDescent="0.25"/>
    <row r="31" spans="1:7" ht="24.75" customHeight="1" x14ac:dyDescent="0.25"/>
    <row r="32" spans="1:7" ht="24.75" customHeight="1" x14ac:dyDescent="0.25"/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  <row r="37" ht="24.75" customHeight="1" x14ac:dyDescent="0.25"/>
    <row r="38" ht="24.75" customHeight="1" x14ac:dyDescent="0.25"/>
    <row r="39" ht="24.75" customHeight="1" x14ac:dyDescent="0.25"/>
    <row r="41" ht="24.75" customHeight="1" x14ac:dyDescent="0.25"/>
    <row r="42" ht="24.75" customHeight="1" x14ac:dyDescent="0.25"/>
    <row r="43" ht="24.75" customHeight="1" x14ac:dyDescent="0.25"/>
    <row r="45" ht="24.75" customHeight="1" x14ac:dyDescent="0.25"/>
    <row r="46" ht="24.75" customHeight="1" x14ac:dyDescent="0.25"/>
    <row r="47" ht="24.75" customHeight="1" x14ac:dyDescent="0.25"/>
  </sheetData>
  <mergeCells count="11">
    <mergeCell ref="A1:G1"/>
    <mergeCell ref="A2:G2"/>
    <mergeCell ref="A3:A4"/>
    <mergeCell ref="B3:B4"/>
    <mergeCell ref="C3:G3"/>
    <mergeCell ref="A21:B21"/>
    <mergeCell ref="C21:G21"/>
    <mergeCell ref="G18:G20"/>
    <mergeCell ref="A7:A9"/>
    <mergeCell ref="A11:A13"/>
    <mergeCell ref="A18:A20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sqref="A1:XFD1048576"/>
    </sheetView>
  </sheetViews>
  <sheetFormatPr defaultColWidth="9.140625" defaultRowHeight="24.75" customHeight="1" x14ac:dyDescent="0.25"/>
  <cols>
    <col min="1" max="1" width="5.85546875" style="1" customWidth="1"/>
    <col min="2" max="2" width="28.5703125" style="1" customWidth="1"/>
    <col min="3" max="3" width="13.140625" style="9" customWidth="1"/>
    <col min="4" max="4" width="14" style="37" bestFit="1" customWidth="1"/>
    <col min="5" max="5" width="14" style="9" customWidth="1"/>
    <col min="6" max="6" width="12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40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4" t="s">
        <v>7</v>
      </c>
      <c r="G4" s="24" t="s">
        <v>8</v>
      </c>
    </row>
    <row r="5" spans="1:7" ht="24.75" customHeight="1" x14ac:dyDescent="0.25">
      <c r="A5" s="11">
        <v>1</v>
      </c>
      <c r="B5" s="15" t="s">
        <v>37</v>
      </c>
      <c r="C5" s="17"/>
      <c r="D5" s="36"/>
      <c r="E5" s="17">
        <v>30000</v>
      </c>
      <c r="F5" s="12"/>
      <c r="G5" s="8"/>
    </row>
    <row r="6" spans="1:7" ht="24.75" customHeight="1" x14ac:dyDescent="0.25">
      <c r="A6" s="11">
        <v>2</v>
      </c>
      <c r="B6" s="13" t="s">
        <v>38</v>
      </c>
      <c r="C6" s="16"/>
      <c r="D6" s="35"/>
      <c r="E6" s="16">
        <v>40000</v>
      </c>
      <c r="F6" s="12"/>
      <c r="G6" s="8"/>
    </row>
    <row r="7" spans="1:7" ht="24.75" customHeight="1" x14ac:dyDescent="0.25">
      <c r="A7" s="11">
        <v>3</v>
      </c>
      <c r="B7" s="13" t="s">
        <v>155</v>
      </c>
      <c r="C7" s="16"/>
      <c r="D7" s="35"/>
      <c r="E7" s="16">
        <v>20000</v>
      </c>
      <c r="F7" s="12"/>
      <c r="G7" s="8"/>
    </row>
    <row r="8" spans="1:7" ht="24.75" customHeight="1" x14ac:dyDescent="0.25">
      <c r="A8" s="11">
        <v>4</v>
      </c>
      <c r="B8" s="13" t="s">
        <v>39</v>
      </c>
      <c r="C8" s="16"/>
      <c r="D8" s="35"/>
      <c r="E8" s="16">
        <v>10000</v>
      </c>
      <c r="F8" s="12"/>
      <c r="G8" s="8"/>
    </row>
    <row r="9" spans="1:7" ht="24.75" customHeight="1" thickBot="1" x14ac:dyDescent="0.3">
      <c r="A9" s="52"/>
      <c r="B9" s="53" t="s">
        <v>11</v>
      </c>
      <c r="C9" s="177">
        <f>SUM(C5:F8)</f>
        <v>100000</v>
      </c>
      <c r="D9" s="178"/>
      <c r="E9" s="178"/>
      <c r="F9" s="178"/>
      <c r="G9" s="179"/>
    </row>
    <row r="10" spans="1:7" ht="24.75" customHeight="1" thickTop="1" x14ac:dyDescent="0.25"/>
  </sheetData>
  <mergeCells count="6">
    <mergeCell ref="A1:G1"/>
    <mergeCell ref="A2:G2"/>
    <mergeCell ref="C9:G9"/>
    <mergeCell ref="A3:A4"/>
    <mergeCell ref="B3:B4"/>
    <mergeCell ref="C3:G3"/>
  </mergeCells>
  <pageMargins left="0.25" right="0.25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R24" sqref="R24"/>
    </sheetView>
  </sheetViews>
  <sheetFormatPr defaultColWidth="9.140625" defaultRowHeight="24.75" customHeight="1" x14ac:dyDescent="0.25"/>
  <cols>
    <col min="1" max="1" width="5.85546875" style="1" customWidth="1"/>
    <col min="2" max="2" width="26.7109375" style="1" customWidth="1"/>
    <col min="3" max="3" width="13.140625" style="9" customWidth="1"/>
    <col min="4" max="4" width="14" style="37" bestFit="1" customWidth="1"/>
    <col min="5" max="5" width="14" style="9" customWidth="1"/>
    <col min="6" max="6" width="11.140625" style="9" bestFit="1" customWidth="1"/>
    <col min="7" max="7" width="13.855468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41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13" t="s">
        <v>14</v>
      </c>
      <c r="C5" s="16">
        <v>6000</v>
      </c>
      <c r="D5" s="35"/>
      <c r="E5" s="14"/>
      <c r="F5" s="30"/>
      <c r="G5" s="29"/>
    </row>
    <row r="6" spans="1:7" ht="24.75" customHeight="1" x14ac:dyDescent="0.25">
      <c r="A6" s="11">
        <v>2</v>
      </c>
      <c r="B6" s="13" t="s">
        <v>36</v>
      </c>
      <c r="C6" s="16"/>
      <c r="D6" s="38">
        <v>4000</v>
      </c>
      <c r="E6" s="14"/>
      <c r="F6" s="30"/>
      <c r="G6" s="29"/>
    </row>
    <row r="7" spans="1:7" ht="24.75" customHeight="1" x14ac:dyDescent="0.25">
      <c r="A7" s="11">
        <v>3</v>
      </c>
      <c r="B7" s="13" t="s">
        <v>21</v>
      </c>
      <c r="C7" s="16"/>
      <c r="D7" s="35"/>
      <c r="E7" s="16">
        <v>110000</v>
      </c>
      <c r="F7" s="12"/>
      <c r="G7" s="8"/>
    </row>
    <row r="8" spans="1:7" ht="24.75" customHeight="1" thickBot="1" x14ac:dyDescent="0.3">
      <c r="A8" s="52"/>
      <c r="B8" s="53" t="s">
        <v>11</v>
      </c>
      <c r="C8" s="177">
        <f>SUM(C5:F7)</f>
        <v>120000</v>
      </c>
      <c r="D8" s="178"/>
      <c r="E8" s="178"/>
      <c r="F8" s="178"/>
      <c r="G8" s="179"/>
    </row>
    <row r="9" spans="1:7" ht="24.75" customHeight="1" thickTop="1" x14ac:dyDescent="0.25"/>
  </sheetData>
  <mergeCells count="6">
    <mergeCell ref="A1:G1"/>
    <mergeCell ref="A2:G2"/>
    <mergeCell ref="C8:G8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="90" zoomScaleNormal="90" workbookViewId="0">
      <selection activeCell="I12" sqref="I12"/>
    </sheetView>
  </sheetViews>
  <sheetFormatPr defaultColWidth="9.140625" defaultRowHeight="21" x14ac:dyDescent="0.25"/>
  <cols>
    <col min="1" max="1" width="5.85546875" style="1" customWidth="1"/>
    <col min="2" max="2" width="33.7109375" style="1" customWidth="1"/>
    <col min="3" max="4" width="13.28515625" style="9" customWidth="1"/>
    <col min="5" max="5" width="12.140625" style="9" customWidth="1"/>
    <col min="6" max="6" width="13.28515625" style="9" customWidth="1"/>
    <col min="7" max="7" width="14.5703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42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9" t="s">
        <v>7</v>
      </c>
      <c r="G4" s="29" t="s">
        <v>8</v>
      </c>
    </row>
    <row r="5" spans="1:7" ht="45" customHeight="1" x14ac:dyDescent="0.25">
      <c r="A5" s="195" t="s">
        <v>182</v>
      </c>
      <c r="B5" s="196"/>
      <c r="C5" s="100"/>
      <c r="D5" s="100"/>
      <c r="E5" s="100"/>
      <c r="F5" s="100"/>
      <c r="G5" s="100"/>
    </row>
    <row r="6" spans="1:7" ht="42" x14ac:dyDescent="0.25">
      <c r="A6" s="3">
        <v>1</v>
      </c>
      <c r="B6" s="23" t="s">
        <v>91</v>
      </c>
      <c r="C6" s="5">
        <v>10000</v>
      </c>
      <c r="D6" s="5"/>
      <c r="E6" s="5"/>
      <c r="F6" s="5"/>
      <c r="G6" s="5"/>
    </row>
    <row r="7" spans="1:7" ht="42" x14ac:dyDescent="0.25">
      <c r="A7" s="3">
        <v>2</v>
      </c>
      <c r="B7" s="23" t="s">
        <v>92</v>
      </c>
      <c r="C7" s="5">
        <v>10000</v>
      </c>
      <c r="D7" s="5"/>
      <c r="E7" s="5"/>
      <c r="F7" s="5"/>
      <c r="G7" s="5"/>
    </row>
    <row r="8" spans="1:7" ht="36" customHeight="1" x14ac:dyDescent="0.25">
      <c r="A8" s="134">
        <v>3</v>
      </c>
      <c r="B8" s="135" t="s">
        <v>116</v>
      </c>
      <c r="C8" s="136"/>
      <c r="D8" s="136"/>
      <c r="E8" s="136"/>
      <c r="F8" s="136">
        <v>499900</v>
      </c>
      <c r="G8" s="136"/>
    </row>
    <row r="9" spans="1:7" ht="50.25" customHeight="1" x14ac:dyDescent="0.25">
      <c r="A9" s="54">
        <v>4</v>
      </c>
      <c r="B9" s="62" t="s">
        <v>96</v>
      </c>
      <c r="C9" s="55"/>
      <c r="D9" s="55"/>
      <c r="E9" s="55"/>
      <c r="F9" s="55"/>
      <c r="G9" s="55">
        <v>10000</v>
      </c>
    </row>
    <row r="10" spans="1:7" ht="24.75" customHeight="1" x14ac:dyDescent="0.25">
      <c r="A10" s="111"/>
      <c r="B10" s="112" t="s">
        <v>30</v>
      </c>
      <c r="C10" s="184">
        <f>SUM(C6:F8)</f>
        <v>519900</v>
      </c>
      <c r="D10" s="185"/>
      <c r="E10" s="185"/>
      <c r="F10" s="185"/>
      <c r="G10" s="186"/>
    </row>
    <row r="11" spans="1:7" ht="24.75" customHeight="1" x14ac:dyDescent="0.25">
      <c r="A11" s="190" t="s">
        <v>183</v>
      </c>
      <c r="B11" s="191"/>
      <c r="C11" s="8"/>
      <c r="D11" s="8"/>
      <c r="E11" s="8"/>
      <c r="F11" s="8"/>
      <c r="G11" s="8"/>
    </row>
    <row r="12" spans="1:7" ht="42" x14ac:dyDescent="0.25">
      <c r="A12" s="3">
        <v>1</v>
      </c>
      <c r="B12" s="19" t="s">
        <v>93</v>
      </c>
      <c r="C12" s="5"/>
      <c r="D12" s="5"/>
      <c r="E12" s="5">
        <v>60000</v>
      </c>
      <c r="F12" s="5"/>
      <c r="G12" s="5"/>
    </row>
    <row r="13" spans="1:7" ht="24.75" customHeight="1" x14ac:dyDescent="0.25">
      <c r="A13" s="115"/>
      <c r="B13" s="112" t="s">
        <v>30</v>
      </c>
      <c r="C13" s="184">
        <f>SUM(C12:F12)</f>
        <v>60000</v>
      </c>
      <c r="D13" s="185"/>
      <c r="E13" s="185"/>
      <c r="F13" s="185"/>
      <c r="G13" s="186"/>
    </row>
    <row r="14" spans="1:7" ht="24.75" customHeight="1" x14ac:dyDescent="0.25">
      <c r="A14" s="202" t="s">
        <v>184</v>
      </c>
      <c r="B14" s="203"/>
      <c r="C14" s="8"/>
      <c r="D14" s="8"/>
      <c r="E14" s="8"/>
      <c r="F14" s="8"/>
      <c r="G14" s="8"/>
    </row>
    <row r="15" spans="1:7" ht="42" x14ac:dyDescent="0.25">
      <c r="A15" s="3">
        <v>1</v>
      </c>
      <c r="B15" s="23" t="s">
        <v>94</v>
      </c>
      <c r="C15" s="5">
        <v>10000</v>
      </c>
      <c r="D15" s="5"/>
      <c r="E15" s="5"/>
      <c r="F15" s="5"/>
      <c r="G15" s="5"/>
    </row>
    <row r="16" spans="1:7" ht="39" x14ac:dyDescent="0.25">
      <c r="A16" s="39">
        <v>2</v>
      </c>
      <c r="B16" s="75" t="s">
        <v>95</v>
      </c>
      <c r="C16" s="5"/>
      <c r="D16" s="5"/>
      <c r="E16" s="5">
        <v>20000</v>
      </c>
      <c r="F16" s="5"/>
      <c r="G16" s="5"/>
    </row>
    <row r="17" spans="1:7" ht="42" x14ac:dyDescent="0.25">
      <c r="A17" s="49">
        <v>3</v>
      </c>
      <c r="B17" s="50" t="s">
        <v>96</v>
      </c>
      <c r="C17" s="51"/>
      <c r="D17" s="51"/>
      <c r="E17" s="51"/>
      <c r="F17" s="51"/>
      <c r="G17" s="51">
        <v>10000</v>
      </c>
    </row>
    <row r="18" spans="1:7" ht="24.75" customHeight="1" x14ac:dyDescent="0.25">
      <c r="A18" s="111"/>
      <c r="B18" s="112" t="s">
        <v>30</v>
      </c>
      <c r="C18" s="184">
        <f>SUM(C15:F16)</f>
        <v>30000</v>
      </c>
      <c r="D18" s="185"/>
      <c r="E18" s="185"/>
      <c r="F18" s="185"/>
      <c r="G18" s="186"/>
    </row>
    <row r="19" spans="1:7" ht="24.75" customHeight="1" x14ac:dyDescent="0.25">
      <c r="A19" s="190" t="s">
        <v>185</v>
      </c>
      <c r="B19" s="191"/>
      <c r="C19" s="8"/>
      <c r="D19" s="8"/>
      <c r="E19" s="8"/>
      <c r="F19" s="8"/>
      <c r="G19" s="8"/>
    </row>
    <row r="20" spans="1:7" ht="42" x14ac:dyDescent="0.25">
      <c r="A20" s="3">
        <v>1</v>
      </c>
      <c r="B20" s="23" t="s">
        <v>93</v>
      </c>
      <c r="C20" s="5"/>
      <c r="D20" s="5"/>
      <c r="E20" s="5">
        <v>10000</v>
      </c>
      <c r="F20" s="5"/>
      <c r="G20" s="5"/>
    </row>
    <row r="21" spans="1:7" ht="24.75" customHeight="1" x14ac:dyDescent="0.25">
      <c r="A21" s="115"/>
      <c r="B21" s="112" t="s">
        <v>30</v>
      </c>
      <c r="C21" s="184">
        <f>SUM(C20:F20)</f>
        <v>10000</v>
      </c>
      <c r="D21" s="185"/>
      <c r="E21" s="185"/>
      <c r="F21" s="185"/>
      <c r="G21" s="186"/>
    </row>
    <row r="22" spans="1:7" ht="24.75" customHeight="1" thickBot="1" x14ac:dyDescent="0.3">
      <c r="A22" s="52"/>
      <c r="B22" s="53" t="s">
        <v>11</v>
      </c>
      <c r="C22" s="177">
        <f>C10+C13+C18+C21</f>
        <v>619900</v>
      </c>
      <c r="D22" s="178"/>
      <c r="E22" s="178"/>
      <c r="F22" s="178"/>
      <c r="G22" s="179"/>
    </row>
    <row r="23" spans="1:7" ht="21.75" thickTop="1" x14ac:dyDescent="0.25">
      <c r="B23" s="123"/>
    </row>
    <row r="24" spans="1:7" x14ac:dyDescent="0.25">
      <c r="B24" s="227" t="s">
        <v>164</v>
      </c>
      <c r="C24" s="227"/>
      <c r="D24" s="227"/>
    </row>
  </sheetData>
  <mergeCells count="15">
    <mergeCell ref="B24:D24"/>
    <mergeCell ref="A1:G1"/>
    <mergeCell ref="A2:G2"/>
    <mergeCell ref="C22:G22"/>
    <mergeCell ref="A19:B19"/>
    <mergeCell ref="C21:G21"/>
    <mergeCell ref="A14:B14"/>
    <mergeCell ref="C18:G18"/>
    <mergeCell ref="C10:G10"/>
    <mergeCell ref="A11:B11"/>
    <mergeCell ref="C13:G13"/>
    <mergeCell ref="A3:A4"/>
    <mergeCell ref="B3:B4"/>
    <mergeCell ref="C3:G3"/>
    <mergeCell ref="A5:B5"/>
  </mergeCells>
  <pageMargins left="0" right="0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L18" sqref="L18"/>
    </sheetView>
  </sheetViews>
  <sheetFormatPr defaultColWidth="9.140625" defaultRowHeight="24.75" customHeight="1" x14ac:dyDescent="0.25"/>
  <cols>
    <col min="1" max="1" width="5.85546875" style="1" customWidth="1"/>
    <col min="2" max="2" width="28" style="1" customWidth="1"/>
    <col min="3" max="3" width="12.85546875" style="9" customWidth="1"/>
    <col min="4" max="4" width="12.85546875" style="37" customWidth="1"/>
    <col min="5" max="5" width="12.85546875" style="9" customWidth="1"/>
    <col min="6" max="6" width="12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44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hidden="1" customHeight="1" x14ac:dyDescent="0.25">
      <c r="A5" s="11">
        <v>1</v>
      </c>
      <c r="B5" s="13" t="s">
        <v>29</v>
      </c>
      <c r="C5" s="16">
        <v>0</v>
      </c>
      <c r="D5" s="35"/>
      <c r="E5" s="14"/>
      <c r="F5" s="30"/>
      <c r="G5" s="29"/>
    </row>
    <row r="6" spans="1:7" ht="24.75" hidden="1" customHeight="1" x14ac:dyDescent="0.25">
      <c r="A6" s="11">
        <v>2</v>
      </c>
      <c r="B6" s="13" t="s">
        <v>15</v>
      </c>
      <c r="C6" s="16">
        <v>0</v>
      </c>
      <c r="D6" s="35"/>
      <c r="E6" s="14"/>
      <c r="F6" s="30"/>
      <c r="G6" s="29"/>
    </row>
    <row r="7" spans="1:7" ht="24.75" hidden="1" customHeight="1" x14ac:dyDescent="0.25">
      <c r="A7" s="11">
        <v>3</v>
      </c>
      <c r="B7" s="13" t="s">
        <v>45</v>
      </c>
      <c r="C7" s="16">
        <v>0</v>
      </c>
      <c r="D7" s="35"/>
      <c r="E7" s="14"/>
      <c r="F7" s="30"/>
      <c r="G7" s="29"/>
    </row>
    <row r="8" spans="1:7" ht="24.75" hidden="1" customHeight="1" x14ac:dyDescent="0.25">
      <c r="A8" s="11">
        <v>4</v>
      </c>
      <c r="B8" s="13" t="s">
        <v>9</v>
      </c>
      <c r="C8" s="16">
        <v>0</v>
      </c>
      <c r="D8" s="35"/>
      <c r="E8" s="14"/>
      <c r="F8" s="30"/>
      <c r="G8" s="29"/>
    </row>
    <row r="9" spans="1:7" ht="24.75" hidden="1" customHeight="1" x14ac:dyDescent="0.25">
      <c r="A9" s="11">
        <v>5</v>
      </c>
      <c r="B9" s="13" t="s">
        <v>46</v>
      </c>
      <c r="C9" s="16">
        <v>0</v>
      </c>
      <c r="D9" s="38"/>
      <c r="E9" s="14"/>
      <c r="F9" s="30"/>
      <c r="G9" s="29"/>
    </row>
    <row r="10" spans="1:7" ht="24.75" hidden="1" customHeight="1" x14ac:dyDescent="0.25">
      <c r="A10" s="11">
        <v>6</v>
      </c>
      <c r="B10" s="13" t="s">
        <v>36</v>
      </c>
      <c r="C10" s="16">
        <v>0</v>
      </c>
      <c r="D10" s="38"/>
      <c r="E10" s="14"/>
      <c r="F10" s="30"/>
      <c r="G10" s="29"/>
    </row>
    <row r="11" spans="1:7" ht="24.75" hidden="1" customHeight="1" x14ac:dyDescent="0.25">
      <c r="A11" s="11">
        <v>7</v>
      </c>
      <c r="B11" s="13" t="s">
        <v>36</v>
      </c>
      <c r="C11" s="16"/>
      <c r="D11" s="38">
        <v>0</v>
      </c>
      <c r="E11" s="14"/>
      <c r="F11" s="30"/>
      <c r="G11" s="29"/>
    </row>
    <row r="12" spans="1:7" ht="24.75" customHeight="1" x14ac:dyDescent="0.25">
      <c r="A12" s="11">
        <v>1</v>
      </c>
      <c r="B12" s="15" t="s">
        <v>47</v>
      </c>
      <c r="C12" s="17"/>
      <c r="D12" s="36"/>
      <c r="E12" s="17">
        <v>50000</v>
      </c>
      <c r="F12" s="12"/>
      <c r="G12" s="8"/>
    </row>
    <row r="13" spans="1:7" ht="42" x14ac:dyDescent="0.25">
      <c r="A13" s="56">
        <v>2</v>
      </c>
      <c r="B13" s="57" t="s">
        <v>74</v>
      </c>
      <c r="C13" s="58"/>
      <c r="D13" s="59"/>
      <c r="E13" s="58"/>
      <c r="F13" s="61"/>
      <c r="G13" s="58">
        <v>5000</v>
      </c>
    </row>
    <row r="14" spans="1:7" ht="24.75" customHeight="1" thickBot="1" x14ac:dyDescent="0.3">
      <c r="A14" s="52"/>
      <c r="B14" s="53" t="s">
        <v>11</v>
      </c>
      <c r="C14" s="177">
        <f>SUM(C5:F12)</f>
        <v>50000</v>
      </c>
      <c r="D14" s="178"/>
      <c r="E14" s="178"/>
      <c r="F14" s="178"/>
      <c r="G14" s="179"/>
    </row>
    <row r="15" spans="1:7" ht="24.75" customHeight="1" thickTop="1" x14ac:dyDescent="0.25"/>
  </sheetData>
  <mergeCells count="6">
    <mergeCell ref="A1:G1"/>
    <mergeCell ref="A2:G2"/>
    <mergeCell ref="C14:G14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N8" sqref="N8"/>
    </sheetView>
  </sheetViews>
  <sheetFormatPr defaultColWidth="9.140625" defaultRowHeight="21" x14ac:dyDescent="0.25"/>
  <cols>
    <col min="1" max="1" width="5.85546875" style="1" customWidth="1"/>
    <col min="2" max="2" width="29" style="1" customWidth="1"/>
    <col min="3" max="5" width="13.140625" style="9" customWidth="1"/>
    <col min="6" max="6" width="12.42578125" style="9" customWidth="1"/>
    <col min="7" max="7" width="14.5703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48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97" t="s">
        <v>186</v>
      </c>
      <c r="B5" s="198"/>
      <c r="C5" s="228"/>
      <c r="D5" s="229"/>
      <c r="E5" s="229"/>
      <c r="F5" s="229"/>
      <c r="G5" s="230"/>
    </row>
    <row r="6" spans="1:7" ht="24.75" customHeight="1" x14ac:dyDescent="0.25">
      <c r="A6" s="3">
        <v>1</v>
      </c>
      <c r="B6" s="4" t="s">
        <v>23</v>
      </c>
      <c r="C6" s="5">
        <v>50000</v>
      </c>
      <c r="D6" s="5"/>
      <c r="E6" s="5"/>
      <c r="F6" s="5"/>
      <c r="G6" s="5"/>
    </row>
    <row r="7" spans="1:7" ht="24.75" customHeight="1" x14ac:dyDescent="0.25">
      <c r="A7" s="111"/>
      <c r="B7" s="112" t="s">
        <v>30</v>
      </c>
      <c r="C7" s="184">
        <f>SUM(C6:F6)</f>
        <v>50000</v>
      </c>
      <c r="D7" s="185"/>
      <c r="E7" s="185"/>
      <c r="F7" s="185"/>
      <c r="G7" s="186"/>
    </row>
    <row r="8" spans="1:7" ht="24" customHeight="1" x14ac:dyDescent="0.25">
      <c r="A8" s="190" t="s">
        <v>187</v>
      </c>
      <c r="B8" s="191"/>
      <c r="C8" s="231"/>
      <c r="D8" s="232"/>
      <c r="E8" s="232"/>
      <c r="F8" s="232"/>
      <c r="G8" s="233"/>
    </row>
    <row r="9" spans="1:7" ht="24.75" customHeight="1" x14ac:dyDescent="0.25">
      <c r="A9" s="3">
        <v>1</v>
      </c>
      <c r="B9" s="4" t="s">
        <v>4</v>
      </c>
      <c r="C9" s="5">
        <v>40000</v>
      </c>
      <c r="D9" s="5"/>
      <c r="E9" s="5"/>
      <c r="F9" s="5"/>
      <c r="G9" s="5"/>
    </row>
    <row r="10" spans="1:7" ht="24.75" customHeight="1" x14ac:dyDescent="0.25">
      <c r="A10" s="115"/>
      <c r="B10" s="112" t="s">
        <v>30</v>
      </c>
      <c r="C10" s="184">
        <f>SUM(C9:F9)</f>
        <v>40000</v>
      </c>
      <c r="D10" s="185"/>
      <c r="E10" s="185"/>
      <c r="F10" s="185"/>
      <c r="G10" s="186"/>
    </row>
    <row r="11" spans="1:7" ht="24.75" customHeight="1" x14ac:dyDescent="0.25">
      <c r="A11" s="197" t="s">
        <v>188</v>
      </c>
      <c r="B11" s="198"/>
      <c r="C11" s="231"/>
      <c r="D11" s="232"/>
      <c r="E11" s="232"/>
      <c r="F11" s="232"/>
      <c r="G11" s="233"/>
    </row>
    <row r="12" spans="1:7" ht="24.75" customHeight="1" x14ac:dyDescent="0.25">
      <c r="A12" s="3">
        <v>1</v>
      </c>
      <c r="B12" s="4" t="s">
        <v>4</v>
      </c>
      <c r="C12" s="5">
        <v>40000</v>
      </c>
      <c r="D12" s="5"/>
      <c r="E12" s="5"/>
      <c r="F12" s="5"/>
      <c r="G12" s="5"/>
    </row>
    <row r="13" spans="1:7" ht="24.75" customHeight="1" x14ac:dyDescent="0.25">
      <c r="A13" s="111"/>
      <c r="B13" s="112" t="s">
        <v>30</v>
      </c>
      <c r="C13" s="184">
        <f>SUM(C12:F12)</f>
        <v>40000</v>
      </c>
      <c r="D13" s="185"/>
      <c r="E13" s="185"/>
      <c r="F13" s="185"/>
      <c r="G13" s="186"/>
    </row>
    <row r="14" spans="1:7" ht="24.75" customHeight="1" thickBot="1" x14ac:dyDescent="0.3">
      <c r="A14" s="52"/>
      <c r="B14" s="53" t="s">
        <v>11</v>
      </c>
      <c r="C14" s="177">
        <f>C7+C10+C13</f>
        <v>130000</v>
      </c>
      <c r="D14" s="178"/>
      <c r="E14" s="178"/>
      <c r="F14" s="178"/>
      <c r="G14" s="179"/>
    </row>
    <row r="15" spans="1:7" ht="21.75" thickTop="1" x14ac:dyDescent="0.25"/>
  </sheetData>
  <mergeCells count="15">
    <mergeCell ref="C14:G14"/>
    <mergeCell ref="C7:G7"/>
    <mergeCell ref="A8:B8"/>
    <mergeCell ref="C10:G10"/>
    <mergeCell ref="A11:B11"/>
    <mergeCell ref="C13:G13"/>
    <mergeCell ref="C8:G8"/>
    <mergeCell ref="C11:G11"/>
    <mergeCell ref="A1:G1"/>
    <mergeCell ref="A2:G2"/>
    <mergeCell ref="A5:B5"/>
    <mergeCell ref="A3:A4"/>
    <mergeCell ref="B3:B4"/>
    <mergeCell ref="C3:G3"/>
    <mergeCell ref="C5:G5"/>
  </mergeCells>
  <pageMargins left="0.25" right="0.2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sqref="A1:G1"/>
    </sheetView>
  </sheetViews>
  <sheetFormatPr defaultColWidth="9.140625" defaultRowHeight="21" x14ac:dyDescent="0.25"/>
  <cols>
    <col min="1" max="1" width="5.85546875" style="1" customWidth="1"/>
    <col min="2" max="2" width="26.140625" style="1" customWidth="1"/>
    <col min="3" max="5" width="13.140625" style="9" customWidth="1"/>
    <col min="6" max="6" width="12.42578125" style="9" customWidth="1"/>
    <col min="7" max="7" width="14.5703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49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97" t="s">
        <v>189</v>
      </c>
      <c r="B5" s="198"/>
      <c r="C5" s="106"/>
      <c r="D5" s="106"/>
      <c r="E5" s="106"/>
      <c r="F5" s="106"/>
      <c r="G5" s="106"/>
    </row>
    <row r="6" spans="1:7" ht="24.75" customHeight="1" x14ac:dyDescent="0.25">
      <c r="A6" s="3">
        <v>1</v>
      </c>
      <c r="B6" s="4" t="s">
        <v>23</v>
      </c>
      <c r="C6" s="5">
        <v>10000</v>
      </c>
      <c r="D6" s="5"/>
      <c r="E6" s="5"/>
      <c r="F6" s="5"/>
      <c r="G6" s="5"/>
    </row>
    <row r="7" spans="1:7" ht="24.75" customHeight="1" x14ac:dyDescent="0.25">
      <c r="A7" s="111"/>
      <c r="B7" s="112" t="s">
        <v>30</v>
      </c>
      <c r="C7" s="184">
        <f>C6</f>
        <v>10000</v>
      </c>
      <c r="D7" s="185"/>
      <c r="E7" s="185"/>
      <c r="F7" s="185"/>
      <c r="G7" s="186"/>
    </row>
    <row r="8" spans="1:7" ht="24" customHeight="1" x14ac:dyDescent="0.25">
      <c r="A8" s="190" t="s">
        <v>190</v>
      </c>
      <c r="B8" s="191"/>
      <c r="C8" s="105"/>
      <c r="D8" s="105"/>
      <c r="E8" s="105"/>
      <c r="F8" s="105"/>
      <c r="G8" s="105"/>
    </row>
    <row r="9" spans="1:7" ht="24.75" customHeight="1" x14ac:dyDescent="0.25">
      <c r="A9" s="3">
        <v>1</v>
      </c>
      <c r="B9" s="4" t="s">
        <v>4</v>
      </c>
      <c r="C9" s="5">
        <v>10000</v>
      </c>
      <c r="D9" s="5"/>
      <c r="E9" s="5"/>
      <c r="F9" s="5"/>
      <c r="G9" s="5"/>
    </row>
    <row r="10" spans="1:7" ht="24.75" customHeight="1" x14ac:dyDescent="0.25">
      <c r="A10" s="115"/>
      <c r="B10" s="112" t="s">
        <v>30</v>
      </c>
      <c r="C10" s="184">
        <f>C9</f>
        <v>10000</v>
      </c>
      <c r="D10" s="185"/>
      <c r="E10" s="185"/>
      <c r="F10" s="185"/>
      <c r="G10" s="186"/>
    </row>
    <row r="11" spans="1:7" ht="24.75" customHeight="1" thickBot="1" x14ac:dyDescent="0.3">
      <c r="A11" s="52"/>
      <c r="B11" s="53" t="s">
        <v>11</v>
      </c>
      <c r="C11" s="177">
        <f>C7+C10</f>
        <v>20000</v>
      </c>
      <c r="D11" s="178"/>
      <c r="E11" s="178"/>
      <c r="F11" s="178"/>
      <c r="G11" s="179"/>
    </row>
    <row r="12" spans="1:7" ht="21.75" thickTop="1" x14ac:dyDescent="0.25"/>
  </sheetData>
  <mergeCells count="10">
    <mergeCell ref="C11:G11"/>
    <mergeCell ref="A3:A4"/>
    <mergeCell ref="B3:B4"/>
    <mergeCell ref="C3:G3"/>
    <mergeCell ref="A5:B5"/>
    <mergeCell ref="A1:G1"/>
    <mergeCell ref="A2:G2"/>
    <mergeCell ref="C7:G7"/>
    <mergeCell ref="A8:B8"/>
    <mergeCell ref="C10:G10"/>
  </mergeCell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8"/>
  <sheetViews>
    <sheetView topLeftCell="A4" workbookViewId="0">
      <selection activeCell="G21" sqref="G21"/>
    </sheetView>
  </sheetViews>
  <sheetFormatPr defaultColWidth="9.140625" defaultRowHeight="21" x14ac:dyDescent="0.25"/>
  <cols>
    <col min="1" max="1" width="5.7109375" style="1" customWidth="1"/>
    <col min="2" max="2" width="31.42578125" style="1" customWidth="1"/>
    <col min="3" max="3" width="11.7109375" style="9" customWidth="1"/>
    <col min="4" max="4" width="12.28515625" style="9" customWidth="1"/>
    <col min="5" max="5" width="12.5703125" style="9" customWidth="1"/>
    <col min="6" max="6" width="11.140625" style="9" customWidth="1"/>
    <col min="7" max="7" width="13.85546875" style="9" customWidth="1"/>
    <col min="8" max="16384" width="9.140625" style="1"/>
  </cols>
  <sheetData>
    <row r="1" spans="1:7" ht="26.25" customHeight="1" x14ac:dyDescent="0.25">
      <c r="A1" s="180" t="s">
        <v>204</v>
      </c>
      <c r="B1" s="180"/>
      <c r="C1" s="180"/>
      <c r="D1" s="180"/>
      <c r="E1" s="180"/>
      <c r="F1" s="180"/>
      <c r="G1" s="180"/>
    </row>
    <row r="2" spans="1:7" ht="26.2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6.2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6.2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159" t="s">
        <v>7</v>
      </c>
      <c r="G4" s="159" t="s">
        <v>8</v>
      </c>
    </row>
    <row r="5" spans="1:7" ht="26.25" customHeight="1" x14ac:dyDescent="0.25">
      <c r="A5" s="190" t="s">
        <v>205</v>
      </c>
      <c r="B5" s="191"/>
      <c r="C5" s="10"/>
      <c r="D5" s="10"/>
      <c r="E5" s="10"/>
      <c r="F5" s="160"/>
      <c r="G5" s="159"/>
    </row>
    <row r="6" spans="1:7" ht="26.25" customHeight="1" x14ac:dyDescent="0.25">
      <c r="A6" s="11">
        <v>1</v>
      </c>
      <c r="B6" s="13" t="s">
        <v>206</v>
      </c>
      <c r="C6" s="137"/>
      <c r="D6" s="138"/>
      <c r="E6" s="161">
        <v>90000</v>
      </c>
      <c r="F6" s="139"/>
      <c r="G6" s="140"/>
    </row>
    <row r="7" spans="1:7" ht="24.75" customHeight="1" thickBot="1" x14ac:dyDescent="0.3">
      <c r="A7" s="52"/>
      <c r="B7" s="53" t="s">
        <v>11</v>
      </c>
      <c r="C7" s="177">
        <f>E6</f>
        <v>90000</v>
      </c>
      <c r="D7" s="178"/>
      <c r="E7" s="178"/>
      <c r="F7" s="178"/>
      <c r="G7" s="179"/>
    </row>
    <row r="8" spans="1:7" ht="24.75" customHeight="1" thickTop="1" x14ac:dyDescent="0.25"/>
  </sheetData>
  <mergeCells count="7">
    <mergeCell ref="C7:G7"/>
    <mergeCell ref="A1:G1"/>
    <mergeCell ref="A2:G2"/>
    <mergeCell ref="A3:A4"/>
    <mergeCell ref="B3:B4"/>
    <mergeCell ref="C3:G3"/>
    <mergeCell ref="A5:B5"/>
  </mergeCell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0" sqref="A10:B10"/>
    </sheetView>
  </sheetViews>
  <sheetFormatPr defaultColWidth="9.140625" defaultRowHeight="21" x14ac:dyDescent="0.25"/>
  <cols>
    <col min="1" max="1" width="5.85546875" style="1" customWidth="1"/>
    <col min="2" max="2" width="30.28515625" style="1" customWidth="1"/>
    <col min="3" max="5" width="13.140625" style="9" customWidth="1"/>
    <col min="6" max="6" width="10.85546875" style="9" customWidth="1"/>
    <col min="7" max="7" width="15.42578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50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9" t="s">
        <v>7</v>
      </c>
      <c r="G4" s="29" t="s">
        <v>8</v>
      </c>
    </row>
    <row r="5" spans="1:7" ht="47.25" customHeight="1" x14ac:dyDescent="0.25">
      <c r="A5" s="195" t="s">
        <v>191</v>
      </c>
      <c r="B5" s="196"/>
      <c r="C5" s="10"/>
      <c r="D5" s="10"/>
      <c r="E5" s="10"/>
      <c r="F5" s="10"/>
      <c r="G5" s="10"/>
    </row>
    <row r="6" spans="1:7" ht="24.75" customHeight="1" x14ac:dyDescent="0.25">
      <c r="A6" s="3">
        <v>1</v>
      </c>
      <c r="B6" s="4" t="s">
        <v>23</v>
      </c>
      <c r="C6" s="8"/>
      <c r="D6" s="8"/>
      <c r="E6" s="8">
        <v>10000</v>
      </c>
      <c r="F6" s="8"/>
      <c r="G6" s="8"/>
    </row>
    <row r="7" spans="1:7" ht="24.75" customHeight="1" x14ac:dyDescent="0.25">
      <c r="A7" s="3">
        <v>2</v>
      </c>
      <c r="B7" s="4" t="s">
        <v>51</v>
      </c>
      <c r="C7" s="8"/>
      <c r="D7" s="8"/>
      <c r="E7" s="8">
        <v>3000</v>
      </c>
      <c r="F7" s="8"/>
      <c r="G7" s="8"/>
    </row>
    <row r="8" spans="1:7" ht="24.75" customHeight="1" x14ac:dyDescent="0.25">
      <c r="A8" s="3">
        <v>3</v>
      </c>
      <c r="B8" s="4" t="s">
        <v>52</v>
      </c>
      <c r="C8" s="8"/>
      <c r="D8" s="8"/>
      <c r="E8" s="8">
        <v>1000</v>
      </c>
      <c r="F8" s="8"/>
      <c r="G8" s="8"/>
    </row>
    <row r="9" spans="1:7" ht="24.75" customHeight="1" x14ac:dyDescent="0.25">
      <c r="A9" s="111"/>
      <c r="B9" s="112" t="s">
        <v>30</v>
      </c>
      <c r="C9" s="184">
        <f>SUM(C6:F8)</f>
        <v>14000</v>
      </c>
      <c r="D9" s="185"/>
      <c r="E9" s="185"/>
      <c r="F9" s="185"/>
      <c r="G9" s="186"/>
    </row>
    <row r="10" spans="1:7" ht="24" customHeight="1" x14ac:dyDescent="0.25">
      <c r="A10" s="190" t="s">
        <v>192</v>
      </c>
      <c r="B10" s="191"/>
      <c r="C10" s="105"/>
      <c r="D10" s="105"/>
      <c r="E10" s="105"/>
      <c r="F10" s="105"/>
      <c r="G10" s="105"/>
    </row>
    <row r="11" spans="1:7" ht="24" customHeight="1" x14ac:dyDescent="0.25">
      <c r="A11" s="7">
        <v>1</v>
      </c>
      <c r="B11" s="4" t="s">
        <v>23</v>
      </c>
      <c r="C11" s="8"/>
      <c r="D11" s="8"/>
      <c r="E11" s="8">
        <v>10000</v>
      </c>
      <c r="F11" s="8"/>
      <c r="G11" s="8"/>
    </row>
    <row r="12" spans="1:7" ht="24" customHeight="1" x14ac:dyDescent="0.25">
      <c r="A12" s="7">
        <v>2</v>
      </c>
      <c r="B12" s="4" t="s">
        <v>51</v>
      </c>
      <c r="C12" s="8"/>
      <c r="D12" s="8"/>
      <c r="E12" s="8">
        <v>2000</v>
      </c>
      <c r="F12" s="8"/>
      <c r="G12" s="8"/>
    </row>
    <row r="13" spans="1:7" ht="24" customHeight="1" x14ac:dyDescent="0.25">
      <c r="A13" s="7">
        <v>3</v>
      </c>
      <c r="B13" s="4" t="s">
        <v>52</v>
      </c>
      <c r="C13" s="8"/>
      <c r="D13" s="8"/>
      <c r="E13" s="8">
        <v>4000</v>
      </c>
      <c r="F13" s="8"/>
      <c r="G13" s="8"/>
    </row>
    <row r="14" spans="1:7" ht="24.75" customHeight="1" x14ac:dyDescent="0.25">
      <c r="A14" s="7">
        <v>4</v>
      </c>
      <c r="B14" s="4" t="s">
        <v>53</v>
      </c>
      <c r="C14" s="5"/>
      <c r="D14" s="5"/>
      <c r="E14" s="5">
        <v>20000</v>
      </c>
      <c r="F14" s="5"/>
      <c r="G14" s="5"/>
    </row>
    <row r="15" spans="1:7" ht="24.75" customHeight="1" x14ac:dyDescent="0.25">
      <c r="A15" s="115"/>
      <c r="B15" s="112" t="s">
        <v>30</v>
      </c>
      <c r="C15" s="184">
        <f>SUM(C11:F14)</f>
        <v>36000</v>
      </c>
      <c r="D15" s="185"/>
      <c r="E15" s="185"/>
      <c r="F15" s="185"/>
      <c r="G15" s="186"/>
    </row>
    <row r="16" spans="1:7" ht="24.75" customHeight="1" thickBot="1" x14ac:dyDescent="0.3">
      <c r="A16" s="52"/>
      <c r="B16" s="53" t="s">
        <v>11</v>
      </c>
      <c r="C16" s="177">
        <f>C9+C15</f>
        <v>50000</v>
      </c>
      <c r="D16" s="178"/>
      <c r="E16" s="178"/>
      <c r="F16" s="178"/>
      <c r="G16" s="179"/>
    </row>
    <row r="17" ht="21.75" thickTop="1" x14ac:dyDescent="0.25"/>
  </sheetData>
  <mergeCells count="10">
    <mergeCell ref="C9:G9"/>
    <mergeCell ref="A10:B10"/>
    <mergeCell ref="C15:G15"/>
    <mergeCell ref="C16:G16"/>
    <mergeCell ref="A5:B5"/>
    <mergeCell ref="A3:A4"/>
    <mergeCell ref="B3:B4"/>
    <mergeCell ref="C3:G3"/>
    <mergeCell ref="A1:G1"/>
    <mergeCell ref="A2:G2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J24" sqref="J24"/>
    </sheetView>
  </sheetViews>
  <sheetFormatPr defaultColWidth="9.140625" defaultRowHeight="24.75" customHeight="1" x14ac:dyDescent="0.25"/>
  <cols>
    <col min="1" max="1" width="5.7109375" style="1" customWidth="1"/>
    <col min="2" max="2" width="35.85546875" style="1" customWidth="1"/>
    <col min="3" max="3" width="14.28515625" style="9" customWidth="1"/>
    <col min="4" max="4" width="13.42578125" style="9" customWidth="1"/>
    <col min="5" max="5" width="14" style="9" customWidth="1"/>
    <col min="6" max="6" width="11.42578125" style="9" customWidth="1"/>
    <col min="7" max="7" width="14.42578125" style="9" bestFit="1" customWidth="1"/>
    <col min="8" max="16384" width="9.140625" style="1"/>
  </cols>
  <sheetData>
    <row r="1" spans="1:7" ht="26.25" customHeight="1" x14ac:dyDescent="0.25">
      <c r="A1" s="180" t="s">
        <v>12</v>
      </c>
      <c r="B1" s="180"/>
      <c r="C1" s="180"/>
      <c r="D1" s="180"/>
      <c r="E1" s="180"/>
      <c r="F1" s="180"/>
      <c r="G1" s="180"/>
    </row>
    <row r="2" spans="1:7" ht="26.2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6.2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6.2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158" t="s">
        <v>7</v>
      </c>
      <c r="G4" s="158" t="s">
        <v>8</v>
      </c>
    </row>
    <row r="5" spans="1:7" ht="26.25" customHeight="1" x14ac:dyDescent="0.25">
      <c r="A5" s="190" t="s">
        <v>156</v>
      </c>
      <c r="B5" s="191"/>
      <c r="C5" s="10"/>
      <c r="D5" s="10"/>
      <c r="E5" s="10"/>
      <c r="F5" s="109"/>
      <c r="G5" s="107"/>
    </row>
    <row r="6" spans="1:7" ht="26.25" customHeight="1" x14ac:dyDescent="0.25">
      <c r="A6" s="11">
        <v>1</v>
      </c>
      <c r="B6" s="13" t="s">
        <v>13</v>
      </c>
      <c r="C6" s="137">
        <v>30000</v>
      </c>
      <c r="D6" s="138"/>
      <c r="E6" s="138"/>
      <c r="F6" s="139"/>
      <c r="G6" s="140"/>
    </row>
    <row r="7" spans="1:7" ht="26.25" customHeight="1" x14ac:dyDescent="0.25">
      <c r="A7" s="11">
        <v>2</v>
      </c>
      <c r="B7" s="13" t="s">
        <v>15</v>
      </c>
      <c r="C7" s="137">
        <v>10000</v>
      </c>
      <c r="D7" s="138"/>
      <c r="E7" s="138"/>
      <c r="F7" s="139"/>
      <c r="G7" s="140"/>
    </row>
    <row r="8" spans="1:7" ht="26.25" customHeight="1" x14ac:dyDescent="0.25">
      <c r="A8" s="11">
        <v>3</v>
      </c>
      <c r="B8" s="13" t="s">
        <v>16</v>
      </c>
      <c r="C8" s="138"/>
      <c r="D8" s="137">
        <v>400000</v>
      </c>
      <c r="E8" s="138"/>
      <c r="F8" s="139"/>
      <c r="G8" s="140"/>
    </row>
    <row r="9" spans="1:7" ht="26.25" customHeight="1" x14ac:dyDescent="0.25">
      <c r="A9" s="11">
        <v>4</v>
      </c>
      <c r="B9" s="13" t="s">
        <v>17</v>
      </c>
      <c r="C9" s="138"/>
      <c r="D9" s="137">
        <v>300000</v>
      </c>
      <c r="E9" s="138"/>
      <c r="F9" s="139"/>
      <c r="G9" s="140"/>
    </row>
    <row r="10" spans="1:7" ht="26.25" customHeight="1" x14ac:dyDescent="0.25">
      <c r="A10" s="11">
        <v>5</v>
      </c>
      <c r="B10" s="13" t="s">
        <v>18</v>
      </c>
      <c r="C10" s="138"/>
      <c r="D10" s="137">
        <v>100000</v>
      </c>
      <c r="E10" s="138"/>
      <c r="F10" s="139"/>
      <c r="G10" s="140"/>
    </row>
    <row r="11" spans="1:7" ht="26.25" customHeight="1" x14ac:dyDescent="0.25">
      <c r="A11" s="11">
        <v>6</v>
      </c>
      <c r="B11" s="13" t="s">
        <v>19</v>
      </c>
      <c r="C11" s="138"/>
      <c r="D11" s="137">
        <v>40000</v>
      </c>
      <c r="E11" s="138"/>
      <c r="F11" s="141"/>
      <c r="G11" s="142"/>
    </row>
    <row r="12" spans="1:7" ht="26.25" customHeight="1" x14ac:dyDescent="0.25">
      <c r="A12" s="11">
        <v>7</v>
      </c>
      <c r="B12" s="13" t="s">
        <v>10</v>
      </c>
      <c r="C12" s="138"/>
      <c r="D12" s="137">
        <v>20000</v>
      </c>
      <c r="E12" s="138"/>
      <c r="F12" s="141"/>
      <c r="G12" s="142"/>
    </row>
    <row r="13" spans="1:7" ht="26.25" customHeight="1" x14ac:dyDescent="0.25">
      <c r="A13" s="11">
        <v>8</v>
      </c>
      <c r="B13" s="13" t="s">
        <v>20</v>
      </c>
      <c r="C13" s="138"/>
      <c r="D13" s="138"/>
      <c r="E13" s="137">
        <v>5000</v>
      </c>
      <c r="F13" s="141"/>
      <c r="G13" s="142"/>
    </row>
    <row r="14" spans="1:7" ht="26.25" customHeight="1" x14ac:dyDescent="0.25">
      <c r="A14" s="111"/>
      <c r="B14" s="112" t="s">
        <v>30</v>
      </c>
      <c r="C14" s="184">
        <f>SUM(C6:F13)</f>
        <v>905000</v>
      </c>
      <c r="D14" s="185"/>
      <c r="E14" s="185"/>
      <c r="F14" s="185"/>
      <c r="G14" s="186"/>
    </row>
    <row r="15" spans="1:7" ht="26.25" customHeight="1" x14ac:dyDescent="0.25">
      <c r="A15" s="190" t="s">
        <v>157</v>
      </c>
      <c r="B15" s="191"/>
      <c r="C15" s="110"/>
      <c r="D15" s="110"/>
      <c r="E15" s="110"/>
      <c r="F15" s="110"/>
      <c r="G15" s="110"/>
    </row>
    <row r="16" spans="1:7" ht="26.25" customHeight="1" x14ac:dyDescent="0.25">
      <c r="A16" s="11">
        <v>1</v>
      </c>
      <c r="B16" s="4" t="s">
        <v>10</v>
      </c>
      <c r="C16" s="5"/>
      <c r="D16" s="40"/>
      <c r="E16" s="5">
        <v>50000</v>
      </c>
      <c r="F16" s="108"/>
      <c r="G16" s="8"/>
    </row>
    <row r="17" spans="1:7" ht="26.25" customHeight="1" x14ac:dyDescent="0.25">
      <c r="A17" s="111"/>
      <c r="B17" s="112" t="s">
        <v>30</v>
      </c>
      <c r="C17" s="184">
        <f>SUM(C15:F16)</f>
        <v>50000</v>
      </c>
      <c r="D17" s="185"/>
      <c r="E17" s="185"/>
      <c r="F17" s="185"/>
      <c r="G17" s="186"/>
    </row>
    <row r="18" spans="1:7" ht="26.25" customHeight="1" x14ac:dyDescent="0.25">
      <c r="A18" s="182" t="s">
        <v>158</v>
      </c>
      <c r="B18" s="183"/>
      <c r="C18" s="66"/>
      <c r="D18" s="67"/>
      <c r="E18" s="67"/>
      <c r="F18" s="67"/>
      <c r="G18" s="68"/>
    </row>
    <row r="19" spans="1:7" ht="21" x14ac:dyDescent="0.25">
      <c r="A19" s="7">
        <v>1</v>
      </c>
      <c r="B19" s="65" t="s">
        <v>202</v>
      </c>
      <c r="C19" s="5">
        <v>1500000</v>
      </c>
      <c r="D19" s="10"/>
      <c r="E19" s="10"/>
      <c r="F19" s="10"/>
      <c r="G19" s="10"/>
    </row>
    <row r="20" spans="1:7" ht="24.75" customHeight="1" x14ac:dyDescent="0.25">
      <c r="A20" s="111"/>
      <c r="B20" s="112" t="s">
        <v>30</v>
      </c>
      <c r="C20" s="184">
        <f>SUM(C18:F19)</f>
        <v>1500000</v>
      </c>
      <c r="D20" s="185"/>
      <c r="E20" s="185"/>
      <c r="F20" s="185"/>
      <c r="G20" s="186"/>
    </row>
    <row r="21" spans="1:7" ht="24.75" customHeight="1" x14ac:dyDescent="0.25">
      <c r="A21" s="124" t="s">
        <v>159</v>
      </c>
      <c r="B21" s="125"/>
      <c r="C21" s="126"/>
      <c r="D21" s="127"/>
      <c r="E21" s="127"/>
      <c r="F21" s="127"/>
      <c r="G21" s="128"/>
    </row>
    <row r="22" spans="1:7" ht="25.5" customHeight="1" x14ac:dyDescent="0.25">
      <c r="A22" s="129">
        <v>1</v>
      </c>
      <c r="B22" s="130" t="s">
        <v>117</v>
      </c>
      <c r="C22" s="131">
        <v>800000</v>
      </c>
      <c r="D22" s="131"/>
      <c r="E22" s="131"/>
      <c r="F22" s="131"/>
      <c r="G22" s="131"/>
    </row>
    <row r="23" spans="1:7" ht="21" x14ac:dyDescent="0.25">
      <c r="A23" s="129">
        <v>2</v>
      </c>
      <c r="B23" s="130" t="s">
        <v>203</v>
      </c>
      <c r="C23" s="131">
        <v>417400</v>
      </c>
      <c r="D23" s="131"/>
      <c r="E23" s="131"/>
      <c r="F23" s="131"/>
      <c r="G23" s="131"/>
    </row>
    <row r="24" spans="1:7" ht="42" x14ac:dyDescent="0.25">
      <c r="A24" s="129">
        <v>3</v>
      </c>
      <c r="B24" s="130" t="s">
        <v>118</v>
      </c>
      <c r="C24" s="131">
        <v>600000</v>
      </c>
      <c r="D24" s="131"/>
      <c r="E24" s="131"/>
      <c r="F24" s="131"/>
      <c r="G24" s="131"/>
    </row>
    <row r="25" spans="1:7" ht="21" x14ac:dyDescent="0.25">
      <c r="A25" s="132"/>
      <c r="B25" s="133" t="s">
        <v>30</v>
      </c>
      <c r="C25" s="174">
        <f>SUM(C22:F24)</f>
        <v>1817400</v>
      </c>
      <c r="D25" s="175"/>
      <c r="E25" s="175"/>
      <c r="F25" s="175"/>
      <c r="G25" s="176"/>
    </row>
    <row r="26" spans="1:7" ht="24.75" customHeight="1" thickBot="1" x14ac:dyDescent="0.3">
      <c r="A26" s="52"/>
      <c r="B26" s="53" t="s">
        <v>11</v>
      </c>
      <c r="C26" s="177">
        <f>SUM(C14+C17+C20+C25)</f>
        <v>4272400</v>
      </c>
      <c r="D26" s="178"/>
      <c r="E26" s="178"/>
      <c r="F26" s="178"/>
      <c r="G26" s="179"/>
    </row>
    <row r="27" spans="1:7" ht="24.75" customHeight="1" thickTop="1" x14ac:dyDescent="0.25"/>
    <row r="28" spans="1:7" ht="24.75" customHeight="1" x14ac:dyDescent="0.25">
      <c r="B28" s="123" t="s">
        <v>160</v>
      </c>
    </row>
  </sheetData>
  <mergeCells count="13">
    <mergeCell ref="C25:G25"/>
    <mergeCell ref="C26:G26"/>
    <mergeCell ref="A1:G1"/>
    <mergeCell ref="A2:G2"/>
    <mergeCell ref="A18:B18"/>
    <mergeCell ref="C20:G20"/>
    <mergeCell ref="A3:A4"/>
    <mergeCell ref="B3:B4"/>
    <mergeCell ref="C3:G3"/>
    <mergeCell ref="A5:B5"/>
    <mergeCell ref="C14:G14"/>
    <mergeCell ref="A15:B15"/>
    <mergeCell ref="C17:G17"/>
  </mergeCells>
  <pageMargins left="0.25" right="0.25" top="0.5" bottom="0.25" header="0.05" footer="0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20" zoomScaleNormal="120" workbookViewId="0">
      <selection activeCell="L21" sqref="L21"/>
    </sheetView>
  </sheetViews>
  <sheetFormatPr defaultColWidth="9.140625" defaultRowHeight="24.75" customHeight="1" x14ac:dyDescent="0.25"/>
  <cols>
    <col min="1" max="1" width="5.85546875" style="1" customWidth="1"/>
    <col min="2" max="2" width="25.140625" style="1" customWidth="1"/>
    <col min="3" max="3" width="13.140625" style="9" customWidth="1"/>
    <col min="4" max="4" width="14" style="37" bestFit="1" customWidth="1"/>
    <col min="5" max="5" width="14" style="9" customWidth="1"/>
    <col min="6" max="6" width="12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54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13" t="s">
        <v>23</v>
      </c>
      <c r="C5" s="16"/>
      <c r="D5" s="35"/>
      <c r="E5" s="16">
        <v>40000</v>
      </c>
      <c r="F5" s="30"/>
      <c r="G5" s="29"/>
    </row>
    <row r="6" spans="1:7" ht="24.75" customHeight="1" x14ac:dyDescent="0.25">
      <c r="A6" s="11">
        <v>2</v>
      </c>
      <c r="B6" s="13" t="s">
        <v>24</v>
      </c>
      <c r="C6" s="16"/>
      <c r="D6" s="35"/>
      <c r="E6" s="16">
        <v>20000</v>
      </c>
      <c r="F6" s="30"/>
      <c r="G6" s="29"/>
    </row>
    <row r="7" spans="1:7" ht="24.75" customHeight="1" x14ac:dyDescent="0.25">
      <c r="A7" s="11">
        <v>3</v>
      </c>
      <c r="B7" s="13" t="s">
        <v>55</v>
      </c>
      <c r="C7" s="16"/>
      <c r="D7" s="35"/>
      <c r="E7" s="16">
        <v>20000</v>
      </c>
      <c r="F7" s="30"/>
      <c r="G7" s="29"/>
    </row>
    <row r="8" spans="1:7" ht="24.75" hidden="1" customHeight="1" x14ac:dyDescent="0.25">
      <c r="A8" s="69">
        <v>4</v>
      </c>
      <c r="B8" s="70" t="s">
        <v>9</v>
      </c>
      <c r="C8" s="71">
        <v>0</v>
      </c>
      <c r="D8" s="76"/>
      <c r="E8" s="71"/>
      <c r="F8" s="72"/>
      <c r="G8" s="74"/>
    </row>
    <row r="9" spans="1:7" ht="24.75" customHeight="1" thickBot="1" x14ac:dyDescent="0.3">
      <c r="A9" s="52"/>
      <c r="B9" s="53" t="s">
        <v>11</v>
      </c>
      <c r="C9" s="177">
        <f>SUM(C5:F8)</f>
        <v>80000</v>
      </c>
      <c r="D9" s="178"/>
      <c r="E9" s="178"/>
      <c r="F9" s="178"/>
      <c r="G9" s="179"/>
    </row>
    <row r="10" spans="1:7" ht="24.75" customHeight="1" thickTop="1" x14ac:dyDescent="0.25"/>
  </sheetData>
  <mergeCells count="6">
    <mergeCell ref="A1:G1"/>
    <mergeCell ref="A2:G2"/>
    <mergeCell ref="C9:G9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1" sqref="C11"/>
    </sheetView>
  </sheetViews>
  <sheetFormatPr defaultColWidth="9.140625" defaultRowHeight="24.75" customHeight="1" x14ac:dyDescent="0.25"/>
  <cols>
    <col min="1" max="1" width="6.42578125" style="1" customWidth="1"/>
    <col min="2" max="2" width="26.28515625" style="1" customWidth="1"/>
    <col min="3" max="3" width="13.140625" style="9" customWidth="1"/>
    <col min="4" max="4" width="12.140625" style="37" customWidth="1"/>
    <col min="5" max="5" width="14" style="9" customWidth="1"/>
    <col min="6" max="6" width="12" style="9" customWidth="1"/>
    <col min="7" max="7" width="14.855468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56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13" t="s">
        <v>23</v>
      </c>
      <c r="C5" s="16"/>
      <c r="D5" s="35"/>
      <c r="E5" s="16">
        <v>10000</v>
      </c>
      <c r="F5" s="30"/>
      <c r="G5" s="29"/>
    </row>
    <row r="6" spans="1:7" s="95" customFormat="1" ht="24.75" customHeight="1" x14ac:dyDescent="0.25">
      <c r="A6" s="69">
        <v>2</v>
      </c>
      <c r="B6" s="70" t="s">
        <v>130</v>
      </c>
      <c r="C6" s="71"/>
      <c r="D6" s="76"/>
      <c r="E6" s="71">
        <v>10000</v>
      </c>
      <c r="F6" s="72"/>
      <c r="G6" s="74"/>
    </row>
    <row r="7" spans="1:7" ht="24.75" customHeight="1" thickBot="1" x14ac:dyDescent="0.3">
      <c r="A7" s="52"/>
      <c r="B7" s="53" t="s">
        <v>11</v>
      </c>
      <c r="C7" s="177">
        <f>SUM(C5:F6)</f>
        <v>20000</v>
      </c>
      <c r="D7" s="178"/>
      <c r="E7" s="178"/>
      <c r="F7" s="178"/>
      <c r="G7" s="179"/>
    </row>
    <row r="8" spans="1:7" ht="24.75" customHeight="1" thickTop="1" x14ac:dyDescent="0.25"/>
  </sheetData>
  <mergeCells count="6">
    <mergeCell ref="A1:G1"/>
    <mergeCell ref="A2:G2"/>
    <mergeCell ref="C7:G7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21" sqref="J21"/>
    </sheetView>
  </sheetViews>
  <sheetFormatPr defaultColWidth="9.140625" defaultRowHeight="24.75" customHeight="1" x14ac:dyDescent="0.25"/>
  <cols>
    <col min="1" max="1" width="5.28515625" style="1" customWidth="1"/>
    <col min="2" max="2" width="32.7109375" style="1" customWidth="1"/>
    <col min="3" max="3" width="14.28515625" style="9" customWidth="1"/>
    <col min="4" max="4" width="14.28515625" style="37" customWidth="1"/>
    <col min="5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63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78" t="s">
        <v>7</v>
      </c>
      <c r="G4" s="78" t="s">
        <v>8</v>
      </c>
    </row>
    <row r="5" spans="1:7" ht="24.75" customHeight="1" x14ac:dyDescent="0.25">
      <c r="A5" s="197" t="s">
        <v>193</v>
      </c>
      <c r="B5" s="198"/>
      <c r="C5" s="10"/>
      <c r="D5" s="34"/>
      <c r="E5" s="10"/>
      <c r="F5" s="43"/>
      <c r="G5" s="78"/>
    </row>
    <row r="6" spans="1:7" ht="24.75" customHeight="1" x14ac:dyDescent="0.25">
      <c r="A6" s="11">
        <v>1</v>
      </c>
      <c r="B6" s="4" t="s">
        <v>64</v>
      </c>
      <c r="C6" s="5">
        <v>80000</v>
      </c>
      <c r="D6" s="40"/>
      <c r="E6" s="5"/>
      <c r="F6" s="12"/>
      <c r="G6" s="8"/>
    </row>
    <row r="7" spans="1:7" ht="24.75" hidden="1" customHeight="1" x14ac:dyDescent="0.25">
      <c r="A7" s="11">
        <v>2</v>
      </c>
      <c r="B7" s="4" t="s">
        <v>14</v>
      </c>
      <c r="C7" s="5">
        <v>0</v>
      </c>
      <c r="D7" s="40"/>
      <c r="E7" s="5"/>
      <c r="F7" s="12"/>
      <c r="G7" s="8"/>
    </row>
    <row r="8" spans="1:7" ht="24.75" customHeight="1" x14ac:dyDescent="0.25">
      <c r="A8" s="11">
        <v>3</v>
      </c>
      <c r="B8" s="4" t="s">
        <v>9</v>
      </c>
      <c r="C8" s="5">
        <v>150000</v>
      </c>
      <c r="D8" s="40"/>
      <c r="E8" s="5"/>
      <c r="F8" s="12"/>
      <c r="G8" s="8"/>
    </row>
    <row r="9" spans="1:7" ht="24.75" customHeight="1" x14ac:dyDescent="0.25">
      <c r="A9" s="11">
        <v>4</v>
      </c>
      <c r="B9" s="4" t="s">
        <v>23</v>
      </c>
      <c r="C9" s="5">
        <v>30000</v>
      </c>
      <c r="D9" s="40"/>
      <c r="E9" s="5"/>
      <c r="F9" s="12"/>
      <c r="G9" s="8"/>
    </row>
    <row r="10" spans="1:7" ht="24.75" customHeight="1" x14ac:dyDescent="0.25">
      <c r="A10" s="11">
        <v>5</v>
      </c>
      <c r="B10" s="4" t="s">
        <v>59</v>
      </c>
      <c r="C10" s="5"/>
      <c r="D10" s="41">
        <v>20000</v>
      </c>
      <c r="E10" s="5"/>
      <c r="F10" s="12"/>
      <c r="G10" s="8"/>
    </row>
    <row r="11" spans="1:7" ht="24.75" customHeight="1" x14ac:dyDescent="0.25">
      <c r="A11" s="207" t="s">
        <v>30</v>
      </c>
      <c r="B11" s="208"/>
      <c r="C11" s="184">
        <f>SUM(C6:D10)</f>
        <v>280000</v>
      </c>
      <c r="D11" s="185"/>
      <c r="E11" s="185"/>
      <c r="F11" s="185"/>
      <c r="G11" s="186"/>
    </row>
    <row r="12" spans="1:7" ht="24.75" customHeight="1" x14ac:dyDescent="0.25">
      <c r="A12" s="197" t="s">
        <v>194</v>
      </c>
      <c r="B12" s="198"/>
      <c r="C12" s="8"/>
      <c r="D12" s="101"/>
      <c r="E12" s="8"/>
      <c r="F12" s="8"/>
      <c r="G12" s="8"/>
    </row>
    <row r="13" spans="1:7" ht="24.75" customHeight="1" x14ac:dyDescent="0.25">
      <c r="A13" s="7">
        <v>1</v>
      </c>
      <c r="B13" s="25" t="s">
        <v>21</v>
      </c>
      <c r="C13" s="8"/>
      <c r="D13" s="101"/>
      <c r="E13" s="8">
        <v>30000</v>
      </c>
      <c r="F13" s="8"/>
      <c r="G13" s="8"/>
    </row>
    <row r="14" spans="1:7" ht="42" hidden="1" x14ac:dyDescent="0.25">
      <c r="A14" s="102">
        <v>2</v>
      </c>
      <c r="B14" s="103" t="s">
        <v>74</v>
      </c>
      <c r="C14" s="60"/>
      <c r="D14" s="104"/>
      <c r="E14" s="60"/>
      <c r="F14" s="60"/>
      <c r="G14" s="60">
        <v>0</v>
      </c>
    </row>
    <row r="15" spans="1:7" ht="24.75" customHeight="1" x14ac:dyDescent="0.25">
      <c r="A15" s="207" t="s">
        <v>30</v>
      </c>
      <c r="B15" s="208"/>
      <c r="C15" s="184">
        <f>SUM(C13:G14)</f>
        <v>30000</v>
      </c>
      <c r="D15" s="185"/>
      <c r="E15" s="185"/>
      <c r="F15" s="185"/>
      <c r="G15" s="186"/>
    </row>
    <row r="16" spans="1:7" ht="24.75" customHeight="1" thickBot="1" x14ac:dyDescent="0.3">
      <c r="A16" s="214" t="s">
        <v>11</v>
      </c>
      <c r="B16" s="215"/>
      <c r="C16" s="177">
        <f>C11+C15</f>
        <v>310000</v>
      </c>
      <c r="D16" s="178"/>
      <c r="E16" s="178"/>
      <c r="F16" s="178"/>
      <c r="G16" s="179"/>
    </row>
    <row r="17" ht="24.75" customHeight="1" thickTop="1" x14ac:dyDescent="0.25"/>
  </sheetData>
  <mergeCells count="13">
    <mergeCell ref="A16:B16"/>
    <mergeCell ref="C16:G16"/>
    <mergeCell ref="A11:B11"/>
    <mergeCell ref="C11:G11"/>
    <mergeCell ref="A12:B12"/>
    <mergeCell ref="A15:B15"/>
    <mergeCell ref="C15:G15"/>
    <mergeCell ref="A5:B5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2" sqref="A12:B12"/>
    </sheetView>
  </sheetViews>
  <sheetFormatPr defaultColWidth="9.140625" defaultRowHeight="25.5" customHeight="1" x14ac:dyDescent="0.25"/>
  <cols>
    <col min="1" max="1" width="6.28515625" style="1" customWidth="1"/>
    <col min="2" max="2" width="33.85546875" style="1" customWidth="1"/>
    <col min="3" max="3" width="13.140625" style="9" customWidth="1"/>
    <col min="4" max="4" width="14" style="37" customWidth="1"/>
    <col min="5" max="5" width="14" style="9" customWidth="1"/>
    <col min="6" max="6" width="13.42578125" style="9" customWidth="1"/>
    <col min="7" max="7" width="14.85546875" style="9" customWidth="1"/>
    <col min="8" max="8" width="9.140625" style="1" customWidth="1"/>
    <col min="9" max="16384" width="9.140625" style="1"/>
  </cols>
  <sheetData>
    <row r="1" spans="1:7" ht="25.5" customHeight="1" x14ac:dyDescent="0.25">
      <c r="A1" s="180" t="s">
        <v>70</v>
      </c>
      <c r="B1" s="180"/>
      <c r="C1" s="180"/>
      <c r="D1" s="180"/>
      <c r="E1" s="180"/>
      <c r="F1" s="180"/>
      <c r="G1" s="180"/>
    </row>
    <row r="2" spans="1:7" ht="25.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5.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5.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78" t="s">
        <v>7</v>
      </c>
      <c r="G4" s="78" t="s">
        <v>8</v>
      </c>
    </row>
    <row r="5" spans="1:7" ht="25.5" customHeight="1" x14ac:dyDescent="0.25">
      <c r="A5" s="197" t="s">
        <v>195</v>
      </c>
      <c r="B5" s="198"/>
      <c r="C5" s="10"/>
      <c r="D5" s="34"/>
      <c r="E5" s="10"/>
      <c r="F5" s="43"/>
      <c r="G5" s="78"/>
    </row>
    <row r="6" spans="1:7" ht="25.5" customHeight="1" x14ac:dyDescent="0.25">
      <c r="A6" s="11">
        <v>1</v>
      </c>
      <c r="B6" s="4" t="s">
        <v>64</v>
      </c>
      <c r="C6" s="5">
        <v>60000</v>
      </c>
      <c r="D6" s="40"/>
      <c r="E6" s="5"/>
      <c r="F6" s="12"/>
      <c r="G6" s="8"/>
    </row>
    <row r="7" spans="1:7" ht="25.5" customHeight="1" x14ac:dyDescent="0.25">
      <c r="A7" s="11">
        <v>2</v>
      </c>
      <c r="B7" s="4" t="s">
        <v>14</v>
      </c>
      <c r="C7" s="5">
        <v>45000</v>
      </c>
      <c r="D7" s="40"/>
      <c r="E7" s="5"/>
      <c r="F7" s="12"/>
      <c r="G7" s="8"/>
    </row>
    <row r="8" spans="1:7" ht="25.5" customHeight="1" x14ac:dyDescent="0.25">
      <c r="A8" s="11">
        <v>3</v>
      </c>
      <c r="B8" s="4" t="s">
        <v>9</v>
      </c>
      <c r="C8" s="5">
        <v>170000</v>
      </c>
      <c r="D8" s="40"/>
      <c r="E8" s="5"/>
      <c r="F8" s="12"/>
      <c r="G8" s="8"/>
    </row>
    <row r="9" spans="1:7" ht="25.5" customHeight="1" x14ac:dyDescent="0.25">
      <c r="A9" s="11">
        <v>4</v>
      </c>
      <c r="B9" s="4" t="s">
        <v>23</v>
      </c>
      <c r="C9" s="5"/>
      <c r="D9" s="40"/>
      <c r="E9" s="5">
        <v>10000</v>
      </c>
      <c r="F9" s="12"/>
      <c r="G9" s="8"/>
    </row>
    <row r="10" spans="1:7" ht="25.5" customHeight="1" x14ac:dyDescent="0.25">
      <c r="A10" s="11">
        <v>5</v>
      </c>
      <c r="B10" s="4" t="s">
        <v>59</v>
      </c>
      <c r="C10" s="5"/>
      <c r="D10" s="41">
        <v>5000</v>
      </c>
      <c r="E10" s="5"/>
      <c r="F10" s="12"/>
      <c r="G10" s="8"/>
    </row>
    <row r="11" spans="1:7" ht="25.5" customHeight="1" x14ac:dyDescent="0.25">
      <c r="A11" s="207" t="s">
        <v>30</v>
      </c>
      <c r="B11" s="208"/>
      <c r="C11" s="184">
        <f>SUM(C6:G10)</f>
        <v>290000</v>
      </c>
      <c r="D11" s="185"/>
      <c r="E11" s="185"/>
      <c r="F11" s="185"/>
      <c r="G11" s="186"/>
    </row>
    <row r="12" spans="1:7" ht="25.5" customHeight="1" x14ac:dyDescent="0.25">
      <c r="A12" s="197" t="s">
        <v>194</v>
      </c>
      <c r="B12" s="198"/>
      <c r="C12" s="8"/>
      <c r="D12" s="101"/>
      <c r="E12" s="8"/>
      <c r="F12" s="8"/>
      <c r="G12" s="8"/>
    </row>
    <row r="13" spans="1:7" ht="25.5" customHeight="1" x14ac:dyDescent="0.25">
      <c r="A13" s="7">
        <v>1</v>
      </c>
      <c r="B13" s="25" t="s">
        <v>21</v>
      </c>
      <c r="C13" s="8"/>
      <c r="D13" s="101"/>
      <c r="E13" s="8">
        <v>10000</v>
      </c>
      <c r="F13" s="8"/>
      <c r="G13" s="8"/>
    </row>
    <row r="14" spans="1:7" ht="51" hidden="1" customHeight="1" x14ac:dyDescent="0.25">
      <c r="A14" s="102">
        <v>2</v>
      </c>
      <c r="B14" s="103" t="s">
        <v>74</v>
      </c>
      <c r="C14" s="60"/>
      <c r="D14" s="104"/>
      <c r="E14" s="60"/>
      <c r="F14" s="60"/>
      <c r="G14" s="60">
        <v>0</v>
      </c>
    </row>
    <row r="15" spans="1:7" ht="25.5" customHeight="1" x14ac:dyDescent="0.25">
      <c r="A15" s="207" t="s">
        <v>30</v>
      </c>
      <c r="B15" s="208"/>
      <c r="C15" s="184">
        <f>SUM(C13:G13)</f>
        <v>10000</v>
      </c>
      <c r="D15" s="185"/>
      <c r="E15" s="185"/>
      <c r="F15" s="185"/>
      <c r="G15" s="186"/>
    </row>
    <row r="16" spans="1:7" ht="25.5" customHeight="1" thickBot="1" x14ac:dyDescent="0.3">
      <c r="A16" s="214" t="s">
        <v>11</v>
      </c>
      <c r="B16" s="215"/>
      <c r="C16" s="177">
        <f>C11+C15</f>
        <v>300000</v>
      </c>
      <c r="D16" s="178"/>
      <c r="E16" s="178"/>
      <c r="F16" s="178"/>
      <c r="G16" s="179"/>
    </row>
    <row r="17" ht="25.5" customHeight="1" thickTop="1" x14ac:dyDescent="0.25"/>
  </sheetData>
  <mergeCells count="13">
    <mergeCell ref="A16:B16"/>
    <mergeCell ref="C16:G16"/>
    <mergeCell ref="A11:B11"/>
    <mergeCell ref="C11:G11"/>
    <mergeCell ref="A12:B12"/>
    <mergeCell ref="A15:B15"/>
    <mergeCell ref="C15:G15"/>
    <mergeCell ref="A5:B5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J14" sqref="J14"/>
    </sheetView>
  </sheetViews>
  <sheetFormatPr defaultColWidth="9.140625" defaultRowHeight="25.5" customHeight="1" x14ac:dyDescent="0.25"/>
  <cols>
    <col min="1" max="1" width="5.28515625" style="1" customWidth="1"/>
    <col min="2" max="2" width="27.42578125" style="1" customWidth="1"/>
    <col min="3" max="3" width="13.140625" style="9" customWidth="1"/>
    <col min="4" max="4" width="13.5703125" style="37" customWidth="1"/>
    <col min="5" max="5" width="14" style="9" customWidth="1"/>
    <col min="6" max="6" width="11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5.5" customHeight="1" x14ac:dyDescent="0.25">
      <c r="A1" s="180" t="s">
        <v>71</v>
      </c>
      <c r="B1" s="180"/>
      <c r="C1" s="180"/>
      <c r="D1" s="180"/>
      <c r="E1" s="180"/>
      <c r="F1" s="180"/>
      <c r="G1" s="180"/>
    </row>
    <row r="2" spans="1:7" ht="25.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5.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5.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78" t="s">
        <v>7</v>
      </c>
      <c r="G4" s="78" t="s">
        <v>8</v>
      </c>
    </row>
    <row r="5" spans="1:7" ht="25.5" customHeight="1" x14ac:dyDescent="0.25">
      <c r="A5" s="197" t="s">
        <v>196</v>
      </c>
      <c r="B5" s="198"/>
      <c r="C5" s="10"/>
      <c r="D5" s="34"/>
      <c r="E5" s="10"/>
      <c r="F5" s="43"/>
      <c r="G5" s="78"/>
    </row>
    <row r="6" spans="1:7" ht="25.5" customHeight="1" x14ac:dyDescent="0.25">
      <c r="A6" s="11">
        <v>1</v>
      </c>
      <c r="B6" s="4" t="s">
        <v>64</v>
      </c>
      <c r="C6" s="5">
        <v>60000</v>
      </c>
      <c r="D6" s="40"/>
      <c r="E6" s="5"/>
      <c r="F6" s="12"/>
      <c r="G6" s="8"/>
    </row>
    <row r="7" spans="1:7" ht="25.5" customHeight="1" x14ac:dyDescent="0.25">
      <c r="A7" s="11">
        <v>2</v>
      </c>
      <c r="B7" s="4" t="s">
        <v>14</v>
      </c>
      <c r="C7" s="5">
        <v>45000</v>
      </c>
      <c r="D7" s="40"/>
      <c r="E7" s="5"/>
      <c r="F7" s="12"/>
      <c r="G7" s="8"/>
    </row>
    <row r="8" spans="1:7" ht="25.5" customHeight="1" x14ac:dyDescent="0.25">
      <c r="A8" s="11">
        <v>3</v>
      </c>
      <c r="B8" s="4" t="s">
        <v>9</v>
      </c>
      <c r="C8" s="5">
        <v>170000</v>
      </c>
      <c r="D8" s="40"/>
      <c r="E8" s="5"/>
      <c r="F8" s="12"/>
      <c r="G8" s="8"/>
    </row>
    <row r="9" spans="1:7" ht="25.5" customHeight="1" x14ac:dyDescent="0.25">
      <c r="A9" s="11">
        <v>4</v>
      </c>
      <c r="B9" s="4" t="s">
        <v>43</v>
      </c>
      <c r="C9" s="5">
        <v>8000</v>
      </c>
      <c r="D9" s="40"/>
      <c r="E9" s="5"/>
      <c r="F9" s="12"/>
      <c r="G9" s="8"/>
    </row>
    <row r="10" spans="1:7" ht="25.5" customHeight="1" x14ac:dyDescent="0.25">
      <c r="A10" s="11">
        <v>5</v>
      </c>
      <c r="B10" s="4" t="s">
        <v>34</v>
      </c>
      <c r="C10" s="5"/>
      <c r="D10" s="41">
        <v>192000</v>
      </c>
      <c r="E10" s="5"/>
      <c r="F10" s="12"/>
      <c r="G10" s="8"/>
    </row>
    <row r="11" spans="1:7" ht="25.5" customHeight="1" x14ac:dyDescent="0.25">
      <c r="A11" s="11">
        <v>6</v>
      </c>
      <c r="B11" s="4" t="s">
        <v>35</v>
      </c>
      <c r="C11" s="5"/>
      <c r="D11" s="41">
        <v>80000</v>
      </c>
      <c r="E11" s="5"/>
      <c r="F11" s="12"/>
      <c r="G11" s="8"/>
    </row>
    <row r="12" spans="1:7" ht="25.5" customHeight="1" x14ac:dyDescent="0.25">
      <c r="A12" s="11">
        <v>7</v>
      </c>
      <c r="B12" s="4" t="s">
        <v>59</v>
      </c>
      <c r="C12" s="5"/>
      <c r="D12" s="41">
        <v>15000</v>
      </c>
      <c r="E12" s="5"/>
      <c r="F12" s="12"/>
      <c r="G12" s="8"/>
    </row>
    <row r="13" spans="1:7" ht="25.5" customHeight="1" x14ac:dyDescent="0.25">
      <c r="A13" s="11">
        <v>8</v>
      </c>
      <c r="B13" s="4" t="s">
        <v>23</v>
      </c>
      <c r="C13" s="5"/>
      <c r="D13" s="41"/>
      <c r="E13" s="5">
        <v>30000</v>
      </c>
      <c r="F13" s="12"/>
      <c r="G13" s="8"/>
    </row>
    <row r="14" spans="1:7" ht="25.5" customHeight="1" x14ac:dyDescent="0.25">
      <c r="A14" s="207" t="s">
        <v>30</v>
      </c>
      <c r="B14" s="208"/>
      <c r="C14" s="184">
        <f>SUM(C6:G13)</f>
        <v>600000</v>
      </c>
      <c r="D14" s="185"/>
      <c r="E14" s="185"/>
      <c r="F14" s="185"/>
      <c r="G14" s="186"/>
    </row>
    <row r="15" spans="1:7" ht="25.5" customHeight="1" x14ac:dyDescent="0.25">
      <c r="A15" s="197" t="s">
        <v>194</v>
      </c>
      <c r="B15" s="198"/>
      <c r="C15" s="8"/>
      <c r="D15" s="101"/>
      <c r="E15" s="8"/>
      <c r="F15" s="8"/>
      <c r="G15" s="8"/>
    </row>
    <row r="16" spans="1:7" ht="25.5" customHeight="1" x14ac:dyDescent="0.25">
      <c r="A16" s="7">
        <v>1</v>
      </c>
      <c r="B16" s="25" t="s">
        <v>21</v>
      </c>
      <c r="C16" s="8"/>
      <c r="D16" s="101"/>
      <c r="E16" s="8">
        <v>10000</v>
      </c>
      <c r="F16" s="8"/>
      <c r="G16" s="8"/>
    </row>
    <row r="17" spans="1:7" ht="51" hidden="1" customHeight="1" x14ac:dyDescent="0.25">
      <c r="A17" s="102">
        <v>2</v>
      </c>
      <c r="B17" s="103" t="s">
        <v>74</v>
      </c>
      <c r="C17" s="60"/>
      <c r="D17" s="104"/>
      <c r="E17" s="60"/>
      <c r="F17" s="60"/>
      <c r="G17" s="60">
        <v>0</v>
      </c>
    </row>
    <row r="18" spans="1:7" ht="25.5" customHeight="1" x14ac:dyDescent="0.25">
      <c r="A18" s="207" t="s">
        <v>30</v>
      </c>
      <c r="B18" s="208"/>
      <c r="C18" s="184">
        <f>SUM(C16:G16)</f>
        <v>10000</v>
      </c>
      <c r="D18" s="185"/>
      <c r="E18" s="185"/>
      <c r="F18" s="185"/>
      <c r="G18" s="186"/>
    </row>
    <row r="19" spans="1:7" ht="25.5" customHeight="1" thickBot="1" x14ac:dyDescent="0.3">
      <c r="A19" s="214" t="s">
        <v>11</v>
      </c>
      <c r="B19" s="215"/>
      <c r="C19" s="177">
        <f>C14+C18</f>
        <v>610000</v>
      </c>
      <c r="D19" s="178"/>
      <c r="E19" s="178"/>
      <c r="F19" s="178"/>
      <c r="G19" s="179"/>
    </row>
    <row r="20" spans="1:7" ht="25.5" customHeight="1" thickTop="1" x14ac:dyDescent="0.25"/>
  </sheetData>
  <mergeCells count="13">
    <mergeCell ref="A19:B19"/>
    <mergeCell ref="C19:G19"/>
    <mergeCell ref="A14:B14"/>
    <mergeCell ref="C14:G14"/>
    <mergeCell ref="A15:B15"/>
    <mergeCell ref="A18:B18"/>
    <mergeCell ref="C18:G18"/>
    <mergeCell ref="A5:B5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0" sqref="A20:B20"/>
    </sheetView>
  </sheetViews>
  <sheetFormatPr defaultColWidth="9.140625" defaultRowHeight="24.75" customHeight="1" x14ac:dyDescent="0.25"/>
  <cols>
    <col min="1" max="1" width="5.28515625" style="1" customWidth="1"/>
    <col min="2" max="2" width="30.28515625" style="1" customWidth="1"/>
    <col min="3" max="3" width="12.7109375" style="9" customWidth="1"/>
    <col min="4" max="4" width="12" style="37" customWidth="1"/>
    <col min="5" max="5" width="13.140625" style="9" customWidth="1"/>
    <col min="6" max="6" width="11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69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78" t="s">
        <v>7</v>
      </c>
      <c r="G4" s="78" t="s">
        <v>8</v>
      </c>
    </row>
    <row r="5" spans="1:7" ht="24.75" customHeight="1" x14ac:dyDescent="0.25">
      <c r="A5" s="197" t="s">
        <v>197</v>
      </c>
      <c r="B5" s="198"/>
      <c r="C5" s="10"/>
      <c r="D5" s="34"/>
      <c r="E5" s="10"/>
      <c r="F5" s="43"/>
      <c r="G5" s="78"/>
    </row>
    <row r="6" spans="1:7" ht="24.75" customHeight="1" x14ac:dyDescent="0.25">
      <c r="A6" s="11">
        <v>1</v>
      </c>
      <c r="B6" s="4" t="s">
        <v>64</v>
      </c>
      <c r="C6" s="5">
        <v>60000</v>
      </c>
      <c r="D6" s="40"/>
      <c r="E6" s="5"/>
      <c r="F6" s="12"/>
      <c r="G6" s="8"/>
    </row>
    <row r="7" spans="1:7" ht="24.75" customHeight="1" x14ac:dyDescent="0.25">
      <c r="A7" s="11">
        <v>2</v>
      </c>
      <c r="B7" s="4" t="s">
        <v>65</v>
      </c>
      <c r="C7" s="5">
        <v>4000</v>
      </c>
      <c r="D7" s="40"/>
      <c r="E7" s="5"/>
      <c r="F7" s="12"/>
      <c r="G7" s="8"/>
    </row>
    <row r="8" spans="1:7" ht="24.75" hidden="1" customHeight="1" x14ac:dyDescent="0.25">
      <c r="A8" s="11">
        <v>3</v>
      </c>
      <c r="B8" s="4" t="s">
        <v>66</v>
      </c>
      <c r="C8" s="5">
        <v>0</v>
      </c>
      <c r="D8" s="40"/>
      <c r="E8" s="5"/>
      <c r="F8" s="12"/>
      <c r="G8" s="8"/>
    </row>
    <row r="9" spans="1:7" ht="24.75" customHeight="1" x14ac:dyDescent="0.25">
      <c r="A9" s="11">
        <v>4</v>
      </c>
      <c r="B9" s="4" t="s">
        <v>14</v>
      </c>
      <c r="C9" s="5">
        <v>20000</v>
      </c>
      <c r="D9" s="40"/>
      <c r="E9" s="5"/>
      <c r="F9" s="12"/>
      <c r="G9" s="8"/>
    </row>
    <row r="10" spans="1:7" ht="24.75" customHeight="1" x14ac:dyDescent="0.25">
      <c r="A10" s="11">
        <v>5</v>
      </c>
      <c r="B10" s="4" t="s">
        <v>9</v>
      </c>
      <c r="C10" s="5">
        <v>300000</v>
      </c>
      <c r="D10" s="40"/>
      <c r="E10" s="5"/>
      <c r="F10" s="12"/>
      <c r="G10" s="8"/>
    </row>
    <row r="11" spans="1:7" ht="24.75" customHeight="1" x14ac:dyDescent="0.25">
      <c r="A11" s="11">
        <v>6</v>
      </c>
      <c r="B11" s="4" t="s">
        <v>23</v>
      </c>
      <c r="C11" s="5">
        <v>16000</v>
      </c>
      <c r="D11" s="40"/>
      <c r="E11" s="5"/>
      <c r="F11" s="12"/>
      <c r="G11" s="8"/>
    </row>
    <row r="12" spans="1:7" ht="24.75" customHeight="1" x14ac:dyDescent="0.25">
      <c r="A12" s="11">
        <v>7</v>
      </c>
      <c r="B12" s="4" t="s">
        <v>67</v>
      </c>
      <c r="C12" s="5">
        <v>25000</v>
      </c>
      <c r="D12" s="40"/>
      <c r="E12" s="5"/>
      <c r="F12" s="12"/>
      <c r="G12" s="8"/>
    </row>
    <row r="13" spans="1:7" ht="24.75" customHeight="1" x14ac:dyDescent="0.25">
      <c r="A13" s="11">
        <v>8</v>
      </c>
      <c r="B13" s="4" t="s">
        <v>34</v>
      </c>
      <c r="C13" s="5"/>
      <c r="D13" s="41">
        <v>250000</v>
      </c>
      <c r="E13" s="5"/>
      <c r="F13" s="12"/>
      <c r="G13" s="8"/>
    </row>
    <row r="14" spans="1:7" ht="24.75" customHeight="1" x14ac:dyDescent="0.25">
      <c r="A14" s="11">
        <v>9</v>
      </c>
      <c r="B14" s="4" t="s">
        <v>35</v>
      </c>
      <c r="C14" s="5"/>
      <c r="D14" s="41">
        <v>75000</v>
      </c>
      <c r="E14" s="5"/>
      <c r="F14" s="12"/>
      <c r="G14" s="8"/>
    </row>
    <row r="15" spans="1:7" ht="24.75" customHeight="1" x14ac:dyDescent="0.25">
      <c r="A15" s="11">
        <v>10</v>
      </c>
      <c r="B15" s="4" t="s">
        <v>68</v>
      </c>
      <c r="C15" s="5"/>
      <c r="D15" s="41">
        <v>20000</v>
      </c>
      <c r="E15" s="5"/>
      <c r="F15" s="12"/>
      <c r="G15" s="8"/>
    </row>
    <row r="16" spans="1:7" ht="24.75" customHeight="1" x14ac:dyDescent="0.25">
      <c r="A16" s="207" t="s">
        <v>30</v>
      </c>
      <c r="B16" s="208"/>
      <c r="C16" s="199">
        <f>SUM(C6:G15)</f>
        <v>770000</v>
      </c>
      <c r="D16" s="200"/>
      <c r="E16" s="200"/>
      <c r="F16" s="200"/>
      <c r="G16" s="201"/>
    </row>
    <row r="17" spans="1:7" ht="24.75" customHeight="1" x14ac:dyDescent="0.25">
      <c r="A17" s="197" t="s">
        <v>198</v>
      </c>
      <c r="B17" s="198"/>
      <c r="C17" s="8"/>
      <c r="D17" s="101"/>
      <c r="E17" s="8"/>
      <c r="F17" s="8"/>
      <c r="G17" s="8"/>
    </row>
    <row r="18" spans="1:7" ht="24.75" customHeight="1" x14ac:dyDescent="0.25">
      <c r="A18" s="11">
        <v>1</v>
      </c>
      <c r="B18" s="4" t="s">
        <v>23</v>
      </c>
      <c r="C18" s="8"/>
      <c r="D18" s="101"/>
      <c r="E18" s="8">
        <v>20000</v>
      </c>
      <c r="F18" s="8"/>
      <c r="G18" s="8"/>
    </row>
    <row r="19" spans="1:7" ht="24.75" customHeight="1" x14ac:dyDescent="0.25">
      <c r="A19" s="207" t="s">
        <v>30</v>
      </c>
      <c r="B19" s="208"/>
      <c r="C19" s="184">
        <f>E18</f>
        <v>20000</v>
      </c>
      <c r="D19" s="185"/>
      <c r="E19" s="185"/>
      <c r="F19" s="185"/>
      <c r="G19" s="186"/>
    </row>
    <row r="20" spans="1:7" ht="24.75" customHeight="1" x14ac:dyDescent="0.25">
      <c r="A20" s="197" t="s">
        <v>199</v>
      </c>
      <c r="B20" s="198"/>
      <c r="C20" s="8"/>
      <c r="D20" s="101"/>
      <c r="E20" s="8"/>
      <c r="F20" s="8"/>
      <c r="G20" s="8"/>
    </row>
    <row r="21" spans="1:7" ht="24.75" customHeight="1" x14ac:dyDescent="0.25">
      <c r="A21" s="7">
        <v>1</v>
      </c>
      <c r="B21" s="25" t="s">
        <v>21</v>
      </c>
      <c r="C21" s="8"/>
      <c r="D21" s="101"/>
      <c r="E21" s="8">
        <v>10000</v>
      </c>
      <c r="F21" s="8"/>
      <c r="G21" s="8"/>
    </row>
    <row r="22" spans="1:7" ht="42" hidden="1" x14ac:dyDescent="0.25">
      <c r="A22" s="102">
        <v>2</v>
      </c>
      <c r="B22" s="103" t="s">
        <v>74</v>
      </c>
      <c r="C22" s="60"/>
      <c r="D22" s="104"/>
      <c r="E22" s="60"/>
      <c r="F22" s="60"/>
      <c r="G22" s="60">
        <v>0</v>
      </c>
    </row>
    <row r="23" spans="1:7" ht="24.75" customHeight="1" x14ac:dyDescent="0.25">
      <c r="A23" s="207" t="s">
        <v>30</v>
      </c>
      <c r="B23" s="208"/>
      <c r="C23" s="184">
        <f>SUM(C21:G21)</f>
        <v>10000</v>
      </c>
      <c r="D23" s="185"/>
      <c r="E23" s="185"/>
      <c r="F23" s="185"/>
      <c r="G23" s="186"/>
    </row>
    <row r="24" spans="1:7" ht="24.75" customHeight="1" thickBot="1" x14ac:dyDescent="0.3">
      <c r="A24" s="234" t="s">
        <v>11</v>
      </c>
      <c r="B24" s="235"/>
      <c r="C24" s="236">
        <f>C16+C19+C23</f>
        <v>800000</v>
      </c>
      <c r="D24" s="237"/>
      <c r="E24" s="237"/>
      <c r="F24" s="237"/>
      <c r="G24" s="238"/>
    </row>
    <row r="25" spans="1:7" ht="24.75" hidden="1" customHeight="1" x14ac:dyDescent="0.25">
      <c r="E25" s="9">
        <v>217895</v>
      </c>
    </row>
    <row r="26" spans="1:7" ht="24.75" hidden="1" customHeight="1" x14ac:dyDescent="0.25">
      <c r="E26" s="9">
        <v>107120</v>
      </c>
    </row>
    <row r="27" spans="1:7" ht="24.75" hidden="1" customHeight="1" x14ac:dyDescent="0.25">
      <c r="E27" s="9">
        <v>105900</v>
      </c>
    </row>
    <row r="28" spans="1:7" ht="24.75" hidden="1" customHeight="1" x14ac:dyDescent="0.25">
      <c r="E28" s="9">
        <f>SUM(E25:E27)</f>
        <v>430915</v>
      </c>
      <c r="G28" s="9" t="e">
        <f>#REF!-E28</f>
        <v>#REF!</v>
      </c>
    </row>
    <row r="29" spans="1:7" ht="24.75" customHeight="1" thickTop="1" x14ac:dyDescent="0.25"/>
  </sheetData>
  <mergeCells count="16">
    <mergeCell ref="A20:B20"/>
    <mergeCell ref="A23:B23"/>
    <mergeCell ref="C23:G23"/>
    <mergeCell ref="A24:B24"/>
    <mergeCell ref="C24:G24"/>
    <mergeCell ref="A16:B16"/>
    <mergeCell ref="C16:G16"/>
    <mergeCell ref="A17:B17"/>
    <mergeCell ref="A19:B19"/>
    <mergeCell ref="C19:G19"/>
    <mergeCell ref="A5:B5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10" sqref="A10:XFD10"/>
    </sheetView>
  </sheetViews>
  <sheetFormatPr defaultColWidth="9.140625" defaultRowHeight="24.75" customHeight="1" x14ac:dyDescent="0.25"/>
  <cols>
    <col min="1" max="1" width="5.28515625" style="1" customWidth="1"/>
    <col min="2" max="2" width="30.28515625" style="1" customWidth="1"/>
    <col min="3" max="3" width="12.5703125" style="9" customWidth="1"/>
    <col min="4" max="4" width="12.28515625" style="37" customWidth="1"/>
    <col min="5" max="5" width="12.85546875" style="9" customWidth="1"/>
    <col min="6" max="6" width="11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61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4" t="s">
        <v>62</v>
      </c>
      <c r="C5" s="5">
        <v>20000</v>
      </c>
      <c r="D5" s="40"/>
      <c r="E5" s="5"/>
      <c r="F5" s="12"/>
      <c r="G5" s="8"/>
    </row>
    <row r="6" spans="1:7" ht="24.75" customHeight="1" x14ac:dyDescent="0.25">
      <c r="A6" s="11">
        <v>2</v>
      </c>
      <c r="B6" s="4" t="s">
        <v>21</v>
      </c>
      <c r="C6" s="5"/>
      <c r="D6" s="40"/>
      <c r="E6" s="5">
        <v>30000</v>
      </c>
      <c r="F6" s="12"/>
      <c r="G6" s="8"/>
    </row>
    <row r="7" spans="1:7" ht="24.75" customHeight="1" x14ac:dyDescent="0.25">
      <c r="A7" s="11">
        <v>3</v>
      </c>
      <c r="B7" s="4" t="s">
        <v>23</v>
      </c>
      <c r="C7" s="5"/>
      <c r="D7" s="40"/>
      <c r="E7" s="5">
        <v>30000</v>
      </c>
      <c r="F7" s="12"/>
      <c r="G7" s="8"/>
    </row>
    <row r="8" spans="1:7" ht="24.75" customHeight="1" x14ac:dyDescent="0.25">
      <c r="A8" s="11">
        <v>4</v>
      </c>
      <c r="B8" s="4" t="s">
        <v>25</v>
      </c>
      <c r="C8" s="5"/>
      <c r="D8" s="40"/>
      <c r="E8" s="5">
        <v>20000</v>
      </c>
      <c r="F8" s="12"/>
      <c r="G8" s="8"/>
    </row>
    <row r="9" spans="1:7" ht="24.75" customHeight="1" thickBot="1" x14ac:dyDescent="0.3">
      <c r="A9" s="52"/>
      <c r="B9" s="53" t="s">
        <v>11</v>
      </c>
      <c r="C9" s="177">
        <f>SUM(C5:F8)</f>
        <v>100000</v>
      </c>
      <c r="D9" s="178"/>
      <c r="E9" s="178"/>
      <c r="F9" s="178"/>
      <c r="G9" s="179"/>
    </row>
    <row r="10" spans="1:7" ht="24.75" customHeight="1" thickTop="1" x14ac:dyDescent="0.25"/>
  </sheetData>
  <mergeCells count="6">
    <mergeCell ref="A1:G1"/>
    <mergeCell ref="A2:G2"/>
    <mergeCell ref="C9:G9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L20" sqref="L20"/>
    </sheetView>
  </sheetViews>
  <sheetFormatPr defaultColWidth="9.140625" defaultRowHeight="24.75" customHeight="1" x14ac:dyDescent="0.25"/>
  <cols>
    <col min="1" max="1" width="5.28515625" style="1" customWidth="1"/>
    <col min="2" max="2" width="27.42578125" style="1" customWidth="1"/>
    <col min="3" max="3" width="13.140625" style="9" customWidth="1"/>
    <col min="4" max="4" width="13.5703125" style="37" customWidth="1"/>
    <col min="5" max="5" width="14" style="9" customWidth="1"/>
    <col min="6" max="6" width="11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57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4" t="s">
        <v>58</v>
      </c>
      <c r="C5" s="5"/>
      <c r="D5" s="40"/>
      <c r="E5" s="5">
        <v>50000</v>
      </c>
      <c r="F5" s="12"/>
      <c r="G5" s="8"/>
    </row>
    <row r="6" spans="1:7" ht="24.75" hidden="1" customHeight="1" x14ac:dyDescent="0.25">
      <c r="A6" s="11">
        <v>2</v>
      </c>
      <c r="B6" s="4" t="s">
        <v>25</v>
      </c>
      <c r="C6" s="5"/>
      <c r="D6" s="40"/>
      <c r="E6" s="5">
        <v>0</v>
      </c>
      <c r="F6" s="12"/>
      <c r="G6" s="8"/>
    </row>
    <row r="7" spans="1:7" ht="24.75" customHeight="1" thickBot="1" x14ac:dyDescent="0.3">
      <c r="A7" s="52"/>
      <c r="B7" s="53" t="s">
        <v>11</v>
      </c>
      <c r="C7" s="177">
        <f>SUM(C5:F6)</f>
        <v>50000</v>
      </c>
      <c r="D7" s="178"/>
      <c r="E7" s="178"/>
      <c r="F7" s="178"/>
      <c r="G7" s="179"/>
    </row>
    <row r="8" spans="1:7" ht="24.75" customHeight="1" thickTop="1" x14ac:dyDescent="0.25"/>
  </sheetData>
  <mergeCells count="6">
    <mergeCell ref="A1:G1"/>
    <mergeCell ref="A2:G2"/>
    <mergeCell ref="C7:G7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Q20" sqref="Q20"/>
    </sheetView>
  </sheetViews>
  <sheetFormatPr defaultColWidth="9.140625" defaultRowHeight="24.75" customHeight="1" x14ac:dyDescent="0.25"/>
  <cols>
    <col min="1" max="1" width="5.28515625" style="1" customWidth="1"/>
    <col min="2" max="2" width="24.7109375" style="1" customWidth="1"/>
    <col min="3" max="3" width="13.5703125" style="9" customWidth="1"/>
    <col min="4" max="4" width="14.28515625" style="37" customWidth="1"/>
    <col min="5" max="5" width="13" style="9" customWidth="1"/>
    <col min="6" max="7" width="13.855468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131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4" t="s">
        <v>59</v>
      </c>
      <c r="C5" s="5"/>
      <c r="D5" s="41">
        <v>2000</v>
      </c>
      <c r="E5" s="5"/>
      <c r="F5" s="12"/>
      <c r="G5" s="8"/>
    </row>
    <row r="6" spans="1:7" ht="24.75" customHeight="1" x14ac:dyDescent="0.25">
      <c r="A6" s="11">
        <v>2</v>
      </c>
      <c r="B6" s="4" t="s">
        <v>60</v>
      </c>
      <c r="C6" s="5"/>
      <c r="D6" s="40"/>
      <c r="E6" s="5">
        <v>18000</v>
      </c>
      <c r="F6" s="12"/>
      <c r="G6" s="8"/>
    </row>
    <row r="7" spans="1:7" ht="24.75" customHeight="1" thickBot="1" x14ac:dyDescent="0.3">
      <c r="A7" s="52"/>
      <c r="B7" s="53" t="s">
        <v>11</v>
      </c>
      <c r="C7" s="177">
        <f>SUM(C5:F6)</f>
        <v>20000</v>
      </c>
      <c r="D7" s="178"/>
      <c r="E7" s="178"/>
      <c r="F7" s="178"/>
      <c r="G7" s="179"/>
    </row>
    <row r="8" spans="1:7" ht="24.75" customHeight="1" thickTop="1" x14ac:dyDescent="0.25"/>
  </sheetData>
  <mergeCells count="6">
    <mergeCell ref="A1:G1"/>
    <mergeCell ref="A2:G2"/>
    <mergeCell ref="C7:G7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T21" sqref="T21"/>
    </sheetView>
  </sheetViews>
  <sheetFormatPr defaultColWidth="9.140625" defaultRowHeight="24.75" customHeight="1" x14ac:dyDescent="0.25"/>
  <cols>
    <col min="1" max="1" width="5.28515625" style="1" customWidth="1"/>
    <col min="2" max="2" width="27.42578125" style="1" customWidth="1"/>
    <col min="3" max="3" width="13.140625" style="9" customWidth="1"/>
    <col min="4" max="4" width="13.5703125" style="37" customWidth="1"/>
    <col min="5" max="5" width="14" style="9" customWidth="1"/>
    <col min="6" max="6" width="11" style="9" customWidth="1"/>
    <col min="7" max="7" width="14.28515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72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29" t="s">
        <v>7</v>
      </c>
      <c r="G4" s="29" t="s">
        <v>8</v>
      </c>
    </row>
    <row r="5" spans="1:7" ht="24.75" customHeight="1" x14ac:dyDescent="0.25">
      <c r="A5" s="11">
        <v>1</v>
      </c>
      <c r="B5" s="4" t="s">
        <v>10</v>
      </c>
      <c r="C5" s="5"/>
      <c r="D5" s="40"/>
      <c r="E5" s="5">
        <v>25000</v>
      </c>
      <c r="F5" s="12"/>
      <c r="G5" s="8"/>
    </row>
    <row r="6" spans="1:7" ht="42" x14ac:dyDescent="0.25">
      <c r="A6" s="56">
        <v>2</v>
      </c>
      <c r="B6" s="62" t="s">
        <v>115</v>
      </c>
      <c r="C6" s="55"/>
      <c r="D6" s="63"/>
      <c r="E6" s="55"/>
      <c r="F6" s="61"/>
      <c r="G6" s="60">
        <v>10000</v>
      </c>
    </row>
    <row r="7" spans="1:7" ht="24.75" customHeight="1" thickBot="1" x14ac:dyDescent="0.3">
      <c r="A7" s="64"/>
      <c r="B7" s="53" t="s">
        <v>11</v>
      </c>
      <c r="C7" s="177">
        <f>SUM(C5:F5)</f>
        <v>25000</v>
      </c>
      <c r="D7" s="178"/>
      <c r="E7" s="178"/>
      <c r="F7" s="178"/>
      <c r="G7" s="179"/>
    </row>
    <row r="8" spans="1:7" ht="24.75" customHeight="1" thickTop="1" x14ac:dyDescent="0.25"/>
  </sheetData>
  <mergeCells count="6">
    <mergeCell ref="A1:G1"/>
    <mergeCell ref="A2:G2"/>
    <mergeCell ref="C7:G7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8" sqref="D8"/>
    </sheetView>
  </sheetViews>
  <sheetFormatPr defaultColWidth="9.140625" defaultRowHeight="24.75" customHeight="1" x14ac:dyDescent="0.25"/>
  <cols>
    <col min="1" max="1" width="5.85546875" style="1" customWidth="1"/>
    <col min="2" max="2" width="31.28515625" style="1" customWidth="1"/>
    <col min="3" max="3" width="11.85546875" style="9" customWidth="1"/>
    <col min="4" max="5" width="12.28515625" style="9" customWidth="1"/>
    <col min="6" max="6" width="11.42578125" style="9" customWidth="1"/>
    <col min="7" max="7" width="13.71093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22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" t="s">
        <v>7</v>
      </c>
      <c r="G4" s="2" t="s">
        <v>8</v>
      </c>
    </row>
    <row r="5" spans="1:7" ht="63" x14ac:dyDescent="0.25">
      <c r="A5" s="18">
        <v>1</v>
      </c>
      <c r="B5" s="19" t="s">
        <v>75</v>
      </c>
      <c r="C5" s="20"/>
      <c r="D5" s="20"/>
      <c r="E5" s="20">
        <v>1000</v>
      </c>
      <c r="F5" s="21"/>
      <c r="G5" s="10"/>
    </row>
    <row r="6" spans="1:7" ht="42" x14ac:dyDescent="0.25">
      <c r="A6" s="18">
        <v>2</v>
      </c>
      <c r="B6" s="19" t="s">
        <v>76</v>
      </c>
      <c r="C6" s="20"/>
      <c r="D6" s="20"/>
      <c r="E6" s="20">
        <v>28000</v>
      </c>
      <c r="F6" s="21"/>
      <c r="G6" s="10"/>
    </row>
    <row r="7" spans="1:7" ht="42" x14ac:dyDescent="0.25">
      <c r="A7" s="18">
        <v>3</v>
      </c>
      <c r="B7" s="19" t="s">
        <v>77</v>
      </c>
      <c r="C7" s="20"/>
      <c r="D7" s="20"/>
      <c r="E7" s="20">
        <v>14000</v>
      </c>
      <c r="F7" s="21"/>
      <c r="G7" s="10"/>
    </row>
    <row r="8" spans="1:7" ht="63" x14ac:dyDescent="0.25">
      <c r="A8" s="18">
        <v>4</v>
      </c>
      <c r="B8" s="19" t="s">
        <v>78</v>
      </c>
      <c r="C8" s="20"/>
      <c r="D8" s="20"/>
      <c r="E8" s="20">
        <v>3000</v>
      </c>
      <c r="F8" s="21"/>
      <c r="G8" s="10"/>
    </row>
    <row r="9" spans="1:7" ht="42" x14ac:dyDescent="0.25">
      <c r="A9" s="44">
        <v>5</v>
      </c>
      <c r="B9" s="45" t="s">
        <v>97</v>
      </c>
      <c r="C9" s="46"/>
      <c r="D9" s="46"/>
      <c r="E9" s="46"/>
      <c r="F9" s="47"/>
      <c r="G9" s="48">
        <v>2500</v>
      </c>
    </row>
    <row r="10" spans="1:7" ht="24.75" customHeight="1" thickBot="1" x14ac:dyDescent="0.3">
      <c r="A10" s="52"/>
      <c r="B10" s="53" t="s">
        <v>11</v>
      </c>
      <c r="C10" s="177">
        <f>SUM(C5:F8)</f>
        <v>46000</v>
      </c>
      <c r="D10" s="178"/>
      <c r="E10" s="178"/>
      <c r="F10" s="178"/>
      <c r="G10" s="179"/>
    </row>
    <row r="11" spans="1:7" ht="24.75" customHeight="1" thickTop="1" x14ac:dyDescent="0.25"/>
  </sheetData>
  <mergeCells count="6">
    <mergeCell ref="A1:G1"/>
    <mergeCell ref="A2:G2"/>
    <mergeCell ref="C10:G10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D20" sqref="D20"/>
    </sheetView>
  </sheetViews>
  <sheetFormatPr defaultColWidth="9.140625" defaultRowHeight="24.75" customHeight="1" x14ac:dyDescent="0.25"/>
  <cols>
    <col min="1" max="1" width="5.85546875" style="1" customWidth="1"/>
    <col min="2" max="2" width="27.140625" style="1" customWidth="1"/>
    <col min="3" max="4" width="13.140625" style="9" customWidth="1"/>
    <col min="5" max="5" width="12.85546875" style="9" customWidth="1"/>
    <col min="6" max="6" width="13.140625" style="9" customWidth="1"/>
    <col min="7" max="7" width="13.57031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27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" t="s">
        <v>7</v>
      </c>
      <c r="G4" s="2" t="s">
        <v>8</v>
      </c>
    </row>
    <row r="5" spans="1:7" ht="42" x14ac:dyDescent="0.25">
      <c r="A5" s="3">
        <v>1</v>
      </c>
      <c r="B5" s="23" t="s">
        <v>79</v>
      </c>
      <c r="C5" s="5">
        <v>3000</v>
      </c>
      <c r="D5" s="5"/>
      <c r="E5" s="5"/>
      <c r="F5" s="5"/>
      <c r="G5" s="5"/>
    </row>
    <row r="6" spans="1:7" ht="42" x14ac:dyDescent="0.25">
      <c r="A6" s="3">
        <v>2</v>
      </c>
      <c r="B6" s="23" t="s">
        <v>80</v>
      </c>
      <c r="C6" s="5">
        <v>3000</v>
      </c>
      <c r="D6" s="5"/>
      <c r="E6" s="5"/>
      <c r="F6" s="5"/>
      <c r="G6" s="5"/>
    </row>
    <row r="7" spans="1:7" ht="42" x14ac:dyDescent="0.25">
      <c r="A7" s="3">
        <v>3</v>
      </c>
      <c r="B7" s="23" t="s">
        <v>81</v>
      </c>
      <c r="C7" s="5">
        <v>15000</v>
      </c>
      <c r="D7" s="5"/>
      <c r="E7" s="5"/>
      <c r="F7" s="5"/>
      <c r="G7" s="5"/>
    </row>
    <row r="8" spans="1:7" ht="63" x14ac:dyDescent="0.25">
      <c r="A8" s="3">
        <v>4</v>
      </c>
      <c r="B8" s="23" t="s">
        <v>82</v>
      </c>
      <c r="C8" s="5"/>
      <c r="D8" s="5"/>
      <c r="E8" s="5">
        <v>1000</v>
      </c>
      <c r="F8" s="5"/>
      <c r="G8" s="5"/>
    </row>
    <row r="9" spans="1:7" ht="42" x14ac:dyDescent="0.25">
      <c r="A9" s="3">
        <v>5</v>
      </c>
      <c r="B9" s="23" t="s">
        <v>83</v>
      </c>
      <c r="C9" s="5"/>
      <c r="D9" s="5"/>
      <c r="E9" s="5">
        <v>14000</v>
      </c>
      <c r="F9" s="5"/>
      <c r="G9" s="5"/>
    </row>
    <row r="10" spans="1:7" ht="63" x14ac:dyDescent="0.25">
      <c r="A10" s="3">
        <v>6</v>
      </c>
      <c r="B10" s="23" t="s">
        <v>84</v>
      </c>
      <c r="C10" s="20"/>
      <c r="D10" s="20"/>
      <c r="E10" s="20">
        <v>3000</v>
      </c>
      <c r="F10" s="5"/>
      <c r="G10" s="5"/>
    </row>
    <row r="11" spans="1:7" ht="42" x14ac:dyDescent="0.25">
      <c r="A11" s="49">
        <v>7</v>
      </c>
      <c r="B11" s="50" t="s">
        <v>98</v>
      </c>
      <c r="C11" s="46"/>
      <c r="D11" s="46"/>
      <c r="E11" s="46"/>
      <c r="F11" s="51"/>
      <c r="G11" s="51">
        <v>5000</v>
      </c>
    </row>
    <row r="12" spans="1:7" ht="24.75" customHeight="1" thickBot="1" x14ac:dyDescent="0.3">
      <c r="A12" s="52"/>
      <c r="B12" s="53" t="s">
        <v>11</v>
      </c>
      <c r="C12" s="192">
        <f>SUM(C5:F10)</f>
        <v>39000</v>
      </c>
      <c r="D12" s="193"/>
      <c r="E12" s="193"/>
      <c r="F12" s="193"/>
      <c r="G12" s="194"/>
    </row>
    <row r="13" spans="1:7" ht="24.75" customHeight="1" thickTop="1" x14ac:dyDescent="0.25"/>
  </sheetData>
  <mergeCells count="6">
    <mergeCell ref="A1:G1"/>
    <mergeCell ref="A2:G2"/>
    <mergeCell ref="C12:G12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13" sqref="A13:B13"/>
    </sheetView>
  </sheetViews>
  <sheetFormatPr defaultColWidth="9.140625" defaultRowHeight="21" x14ac:dyDescent="0.25"/>
  <cols>
    <col min="1" max="1" width="5.85546875" style="1" customWidth="1"/>
    <col min="2" max="2" width="30.28515625" style="1" customWidth="1"/>
    <col min="3" max="5" width="13.140625" style="9" customWidth="1"/>
    <col min="6" max="6" width="12.42578125" style="9" customWidth="1"/>
    <col min="7" max="7" width="13.71093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28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" t="s">
        <v>7</v>
      </c>
      <c r="G4" s="2" t="s">
        <v>8</v>
      </c>
    </row>
    <row r="5" spans="1:7" ht="47.25" customHeight="1" x14ac:dyDescent="0.25">
      <c r="A5" s="195" t="s">
        <v>166</v>
      </c>
      <c r="B5" s="196"/>
      <c r="C5" s="10"/>
      <c r="D5" s="10"/>
      <c r="E5" s="10"/>
      <c r="F5" s="10"/>
      <c r="G5" s="10"/>
    </row>
    <row r="6" spans="1:7" s="95" customFormat="1" ht="42" x14ac:dyDescent="0.25">
      <c r="A6" s="154">
        <v>1</v>
      </c>
      <c r="B6" s="155" t="s">
        <v>85</v>
      </c>
      <c r="C6" s="156">
        <v>50000</v>
      </c>
      <c r="D6" s="156"/>
      <c r="E6" s="156"/>
      <c r="F6" s="156"/>
      <c r="G6" s="156"/>
    </row>
    <row r="7" spans="1:7" s="95" customFormat="1" ht="24.75" customHeight="1" x14ac:dyDescent="0.25">
      <c r="A7" s="154">
        <v>2</v>
      </c>
      <c r="B7" s="157" t="s">
        <v>86</v>
      </c>
      <c r="C7" s="156"/>
      <c r="D7" s="156"/>
      <c r="E7" s="156">
        <v>5000</v>
      </c>
      <c r="F7" s="156"/>
      <c r="G7" s="156"/>
    </row>
    <row r="8" spans="1:7" ht="42" x14ac:dyDescent="0.25">
      <c r="A8" s="49">
        <v>3</v>
      </c>
      <c r="B8" s="50" t="s">
        <v>74</v>
      </c>
      <c r="C8" s="51"/>
      <c r="D8" s="51"/>
      <c r="E8" s="51"/>
      <c r="F8" s="51"/>
      <c r="G8" s="51">
        <v>5000</v>
      </c>
    </row>
    <row r="9" spans="1:7" ht="24.75" customHeight="1" x14ac:dyDescent="0.25">
      <c r="A9" s="111"/>
      <c r="B9" s="112" t="s">
        <v>30</v>
      </c>
      <c r="C9" s="184">
        <f>SUM(C6:F7)</f>
        <v>55000</v>
      </c>
      <c r="D9" s="185"/>
      <c r="E9" s="185"/>
      <c r="F9" s="185"/>
      <c r="G9" s="186"/>
    </row>
    <row r="10" spans="1:7" ht="24.75" customHeight="1" x14ac:dyDescent="0.25">
      <c r="A10" s="197" t="s">
        <v>167</v>
      </c>
      <c r="B10" s="198"/>
      <c r="C10" s="100"/>
      <c r="D10" s="100"/>
      <c r="E10" s="100"/>
      <c r="F10" s="100"/>
      <c r="G10" s="100"/>
    </row>
    <row r="11" spans="1:7" ht="42" x14ac:dyDescent="0.25">
      <c r="A11" s="3">
        <v>1</v>
      </c>
      <c r="B11" s="23" t="s">
        <v>87</v>
      </c>
      <c r="C11" s="22"/>
      <c r="D11" s="22"/>
      <c r="E11" s="6">
        <v>25000</v>
      </c>
      <c r="F11" s="22"/>
      <c r="G11" s="22"/>
    </row>
    <row r="12" spans="1:7" ht="24.75" customHeight="1" x14ac:dyDescent="0.25">
      <c r="A12" s="111"/>
      <c r="B12" s="112" t="s">
        <v>30</v>
      </c>
      <c r="C12" s="184">
        <f>SUM(C11:F11)</f>
        <v>25000</v>
      </c>
      <c r="D12" s="185"/>
      <c r="E12" s="185"/>
      <c r="F12" s="185"/>
      <c r="G12" s="186"/>
    </row>
    <row r="13" spans="1:7" ht="24.75" customHeight="1" x14ac:dyDescent="0.25">
      <c r="A13" s="190" t="s">
        <v>168</v>
      </c>
      <c r="B13" s="191"/>
      <c r="C13" s="26"/>
      <c r="D13" s="26"/>
      <c r="E13" s="26"/>
      <c r="F13" s="26"/>
      <c r="G13" s="26"/>
    </row>
    <row r="14" spans="1:7" ht="45" customHeight="1" x14ac:dyDescent="0.25">
      <c r="A14" s="3">
        <v>1</v>
      </c>
      <c r="B14" s="23" t="s">
        <v>88</v>
      </c>
      <c r="C14" s="27">
        <v>20000</v>
      </c>
      <c r="D14" s="27"/>
      <c r="E14" s="27"/>
      <c r="F14" s="27"/>
      <c r="G14" s="27"/>
    </row>
    <row r="15" spans="1:7" ht="24.75" customHeight="1" x14ac:dyDescent="0.25">
      <c r="A15" s="113"/>
      <c r="B15" s="114" t="s">
        <v>30</v>
      </c>
      <c r="C15" s="199">
        <f>SUM(C14:F14)</f>
        <v>20000</v>
      </c>
      <c r="D15" s="200"/>
      <c r="E15" s="200"/>
      <c r="F15" s="200"/>
      <c r="G15" s="201"/>
    </row>
    <row r="16" spans="1:7" ht="24.75" customHeight="1" thickBot="1" x14ac:dyDescent="0.3">
      <c r="A16" s="52"/>
      <c r="B16" s="53" t="s">
        <v>11</v>
      </c>
      <c r="C16" s="177">
        <f>C9+C12+C15</f>
        <v>100000</v>
      </c>
      <c r="D16" s="178"/>
      <c r="E16" s="178"/>
      <c r="F16" s="178"/>
      <c r="G16" s="179"/>
    </row>
    <row r="17" ht="21.75" thickTop="1" x14ac:dyDescent="0.25"/>
  </sheetData>
  <mergeCells count="12">
    <mergeCell ref="C16:G16"/>
    <mergeCell ref="C9:G9"/>
    <mergeCell ref="A10:B10"/>
    <mergeCell ref="C12:G12"/>
    <mergeCell ref="A13:B13"/>
    <mergeCell ref="C15:G15"/>
    <mergeCell ref="A1:G1"/>
    <mergeCell ref="A2:G2"/>
    <mergeCell ref="A5:B5"/>
    <mergeCell ref="A3:A4"/>
    <mergeCell ref="B3:B4"/>
    <mergeCell ref="C3:G3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B6" sqref="B6"/>
    </sheetView>
  </sheetViews>
  <sheetFormatPr defaultColWidth="9.140625" defaultRowHeight="21" x14ac:dyDescent="0.25"/>
  <cols>
    <col min="1" max="1" width="5.85546875" style="1" customWidth="1"/>
    <col min="2" max="2" width="30.28515625" style="1" customWidth="1"/>
    <col min="3" max="5" width="13.140625" style="9" customWidth="1"/>
    <col min="6" max="6" width="12.42578125" style="9" customWidth="1"/>
    <col min="7" max="7" width="13.710937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32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" t="s">
        <v>7</v>
      </c>
      <c r="G4" s="2" t="s">
        <v>8</v>
      </c>
    </row>
    <row r="5" spans="1:7" ht="24.75" customHeight="1" x14ac:dyDescent="0.25">
      <c r="A5" s="197" t="s">
        <v>169</v>
      </c>
      <c r="B5" s="198"/>
      <c r="C5" s="100"/>
      <c r="D5" s="100"/>
      <c r="E5" s="100"/>
      <c r="F5" s="100"/>
      <c r="G5" s="100"/>
    </row>
    <row r="6" spans="1:7" ht="42" x14ac:dyDescent="0.25">
      <c r="A6" s="3">
        <v>1</v>
      </c>
      <c r="B6" s="23" t="s">
        <v>89</v>
      </c>
      <c r="C6" s="5">
        <v>2600</v>
      </c>
      <c r="D6" s="5"/>
      <c r="E6" s="5"/>
      <c r="F6" s="5"/>
      <c r="G6" s="5"/>
    </row>
    <row r="7" spans="1:7" ht="24.75" customHeight="1" x14ac:dyDescent="0.25">
      <c r="A7" s="111"/>
      <c r="B7" s="112" t="s">
        <v>30</v>
      </c>
      <c r="C7" s="184">
        <f>SUM(C6:F6)</f>
        <v>2600</v>
      </c>
      <c r="D7" s="185"/>
      <c r="E7" s="185"/>
      <c r="F7" s="185"/>
      <c r="G7" s="186"/>
    </row>
    <row r="8" spans="1:7" ht="45.75" customHeight="1" x14ac:dyDescent="0.25">
      <c r="A8" s="195" t="s">
        <v>170</v>
      </c>
      <c r="B8" s="196"/>
      <c r="C8" s="8"/>
      <c r="D8" s="8"/>
      <c r="E8" s="8"/>
      <c r="F8" s="8"/>
      <c r="G8" s="8"/>
    </row>
    <row r="9" spans="1:7" ht="42" x14ac:dyDescent="0.25">
      <c r="A9" s="3">
        <v>1</v>
      </c>
      <c r="B9" s="23" t="s">
        <v>89</v>
      </c>
      <c r="C9" s="5">
        <v>5100</v>
      </c>
      <c r="D9" s="5"/>
      <c r="E9" s="5"/>
      <c r="F9" s="5"/>
      <c r="G9" s="5"/>
    </row>
    <row r="10" spans="1:7" ht="24.75" customHeight="1" x14ac:dyDescent="0.25">
      <c r="A10" s="115"/>
      <c r="B10" s="112" t="s">
        <v>30</v>
      </c>
      <c r="C10" s="184">
        <f>SUM(C9:F9)</f>
        <v>5100</v>
      </c>
      <c r="D10" s="185"/>
      <c r="E10" s="185"/>
      <c r="F10" s="185"/>
      <c r="G10" s="186"/>
    </row>
    <row r="11" spans="1:7" ht="24.75" customHeight="1" x14ac:dyDescent="0.25">
      <c r="A11" s="202" t="s">
        <v>33</v>
      </c>
      <c r="B11" s="203"/>
      <c r="C11" s="8"/>
      <c r="D11" s="8"/>
      <c r="E11" s="8"/>
      <c r="F11" s="8"/>
      <c r="G11" s="8"/>
    </row>
    <row r="12" spans="1:7" ht="42" x14ac:dyDescent="0.25">
      <c r="A12" s="3">
        <v>1</v>
      </c>
      <c r="B12" s="23" t="s">
        <v>89</v>
      </c>
      <c r="C12" s="5">
        <v>1300</v>
      </c>
      <c r="D12" s="5"/>
      <c r="E12" s="5"/>
      <c r="F12" s="5"/>
      <c r="G12" s="5"/>
    </row>
    <row r="13" spans="1:7" ht="24.75" customHeight="1" x14ac:dyDescent="0.25">
      <c r="A13" s="111"/>
      <c r="B13" s="112" t="s">
        <v>30</v>
      </c>
      <c r="C13" s="184">
        <f>SUM(C12:F12)</f>
        <v>1300</v>
      </c>
      <c r="D13" s="185"/>
      <c r="E13" s="185"/>
      <c r="F13" s="185"/>
      <c r="G13" s="186"/>
    </row>
    <row r="14" spans="1:7" ht="24.75" customHeight="1" thickBot="1" x14ac:dyDescent="0.3">
      <c r="A14" s="52"/>
      <c r="B14" s="53" t="s">
        <v>11</v>
      </c>
      <c r="C14" s="177">
        <f>C7+C10+C13</f>
        <v>9000</v>
      </c>
      <c r="D14" s="178"/>
      <c r="E14" s="178"/>
      <c r="F14" s="178"/>
      <c r="G14" s="179"/>
    </row>
    <row r="15" spans="1:7" ht="21.75" thickTop="1" x14ac:dyDescent="0.25"/>
  </sheetData>
  <mergeCells count="12">
    <mergeCell ref="C14:G14"/>
    <mergeCell ref="C7:G7"/>
    <mergeCell ref="A8:B8"/>
    <mergeCell ref="C10:G10"/>
    <mergeCell ref="A11:B11"/>
    <mergeCell ref="C13:G13"/>
    <mergeCell ref="A1:G1"/>
    <mergeCell ref="A2:G2"/>
    <mergeCell ref="A5:B5"/>
    <mergeCell ref="A3:A4"/>
    <mergeCell ref="B3:B4"/>
    <mergeCell ref="C3:G3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22" sqref="A22:B22"/>
    </sheetView>
  </sheetViews>
  <sheetFormatPr defaultColWidth="9.140625" defaultRowHeight="27" customHeight="1" x14ac:dyDescent="0.25"/>
  <cols>
    <col min="1" max="1" width="5.85546875" style="1" customWidth="1"/>
    <col min="2" max="2" width="33.85546875" style="1" customWidth="1"/>
    <col min="3" max="7" width="14.42578125" style="9" customWidth="1"/>
    <col min="8" max="8" width="9.140625" style="1" customWidth="1"/>
    <col min="9" max="16384" width="9.140625" style="1"/>
  </cols>
  <sheetData>
    <row r="1" spans="1:7" ht="27" customHeight="1" x14ac:dyDescent="0.25">
      <c r="A1" s="180" t="s">
        <v>31</v>
      </c>
      <c r="B1" s="180"/>
      <c r="C1" s="180"/>
      <c r="D1" s="180"/>
      <c r="E1" s="180"/>
      <c r="F1" s="180"/>
      <c r="G1" s="180"/>
    </row>
    <row r="2" spans="1:7" ht="27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7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7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2" t="s">
        <v>7</v>
      </c>
      <c r="G4" s="2" t="s">
        <v>8</v>
      </c>
    </row>
    <row r="5" spans="1:7" ht="27" customHeight="1" x14ac:dyDescent="0.25">
      <c r="A5" s="197" t="s">
        <v>171</v>
      </c>
      <c r="B5" s="198"/>
      <c r="C5" s="100"/>
      <c r="D5" s="100"/>
      <c r="E5" s="100"/>
      <c r="F5" s="100"/>
      <c r="G5" s="100"/>
    </row>
    <row r="6" spans="1:7" ht="27" customHeight="1" x14ac:dyDescent="0.25">
      <c r="A6" s="7">
        <v>1</v>
      </c>
      <c r="B6" s="25" t="s">
        <v>23</v>
      </c>
      <c r="C6" s="8"/>
      <c r="D6" s="8"/>
      <c r="E6" s="8">
        <v>15000</v>
      </c>
      <c r="F6" s="8"/>
      <c r="G6" s="8"/>
    </row>
    <row r="7" spans="1:7" ht="27" customHeight="1" x14ac:dyDescent="0.25">
      <c r="A7" s="7">
        <v>2</v>
      </c>
      <c r="B7" s="25" t="s">
        <v>24</v>
      </c>
      <c r="C7" s="8"/>
      <c r="D7" s="8"/>
      <c r="E7" s="8">
        <v>30000</v>
      </c>
      <c r="F7" s="8"/>
      <c r="G7" s="8"/>
    </row>
    <row r="8" spans="1:7" ht="27" customHeight="1" x14ac:dyDescent="0.25">
      <c r="A8" s="111"/>
      <c r="B8" s="112" t="s">
        <v>30</v>
      </c>
      <c r="C8" s="184">
        <f>SUM(C6:F7)</f>
        <v>45000</v>
      </c>
      <c r="D8" s="185"/>
      <c r="E8" s="185"/>
      <c r="F8" s="185"/>
      <c r="G8" s="186"/>
    </row>
    <row r="9" spans="1:7" ht="27" customHeight="1" x14ac:dyDescent="0.25">
      <c r="A9" s="197" t="s">
        <v>172</v>
      </c>
      <c r="B9" s="198"/>
      <c r="C9" s="8"/>
      <c r="D9" s="8"/>
      <c r="E9" s="8"/>
      <c r="F9" s="8"/>
      <c r="G9" s="8"/>
    </row>
    <row r="10" spans="1:7" ht="27" customHeight="1" x14ac:dyDescent="0.25">
      <c r="A10" s="7">
        <v>1</v>
      </c>
      <c r="B10" s="25" t="s">
        <v>23</v>
      </c>
      <c r="C10" s="8"/>
      <c r="D10" s="8"/>
      <c r="E10" s="8">
        <v>5000</v>
      </c>
      <c r="F10" s="8"/>
      <c r="G10" s="8"/>
    </row>
    <row r="11" spans="1:7" ht="27" customHeight="1" x14ac:dyDescent="0.25">
      <c r="A11" s="115"/>
      <c r="B11" s="112" t="s">
        <v>30</v>
      </c>
      <c r="C11" s="184">
        <f>SUM(C10:F10)</f>
        <v>5000</v>
      </c>
      <c r="D11" s="185"/>
      <c r="E11" s="185"/>
      <c r="F11" s="185"/>
      <c r="G11" s="186"/>
    </row>
    <row r="12" spans="1:7" ht="27" customHeight="1" x14ac:dyDescent="0.25">
      <c r="A12" s="202" t="s">
        <v>173</v>
      </c>
      <c r="B12" s="203"/>
      <c r="C12" s="8"/>
      <c r="D12" s="8"/>
      <c r="E12" s="8"/>
      <c r="F12" s="8"/>
      <c r="G12" s="8"/>
    </row>
    <row r="13" spans="1:7" ht="27" customHeight="1" x14ac:dyDescent="0.25">
      <c r="A13" s="7">
        <v>1</v>
      </c>
      <c r="B13" s="25" t="s">
        <v>23</v>
      </c>
      <c r="C13" s="8"/>
      <c r="D13" s="8"/>
      <c r="E13" s="8">
        <v>3000</v>
      </c>
      <c r="F13" s="8"/>
      <c r="G13" s="8"/>
    </row>
    <row r="14" spans="1:7" ht="27" customHeight="1" x14ac:dyDescent="0.25">
      <c r="A14" s="111"/>
      <c r="B14" s="112" t="s">
        <v>30</v>
      </c>
      <c r="C14" s="184">
        <f>SUM(C13:F13)</f>
        <v>3000</v>
      </c>
      <c r="D14" s="185"/>
      <c r="E14" s="185"/>
      <c r="F14" s="185"/>
      <c r="G14" s="186"/>
    </row>
    <row r="15" spans="1:7" ht="27" customHeight="1" x14ac:dyDescent="0.25">
      <c r="A15" s="197" t="s">
        <v>174</v>
      </c>
      <c r="B15" s="198"/>
      <c r="C15" s="8"/>
      <c r="D15" s="8"/>
      <c r="E15" s="8"/>
      <c r="F15" s="8"/>
      <c r="G15" s="8"/>
    </row>
    <row r="16" spans="1:7" ht="27" customHeight="1" x14ac:dyDescent="0.25">
      <c r="A16" s="7">
        <v>1</v>
      </c>
      <c r="B16" s="28" t="s">
        <v>26</v>
      </c>
      <c r="C16" s="8">
        <v>5000</v>
      </c>
      <c r="D16" s="8"/>
      <c r="E16" s="8"/>
      <c r="F16" s="8"/>
      <c r="G16" s="8"/>
    </row>
    <row r="17" spans="1:7" ht="27" customHeight="1" x14ac:dyDescent="0.25">
      <c r="A17" s="7">
        <v>2</v>
      </c>
      <c r="B17" s="25" t="s">
        <v>23</v>
      </c>
      <c r="C17" s="8"/>
      <c r="D17" s="8"/>
      <c r="E17" s="8">
        <v>10000</v>
      </c>
      <c r="F17" s="8"/>
      <c r="G17" s="8"/>
    </row>
    <row r="18" spans="1:7" ht="27" customHeight="1" x14ac:dyDescent="0.25">
      <c r="A18" s="111"/>
      <c r="B18" s="114" t="s">
        <v>30</v>
      </c>
      <c r="C18" s="199">
        <f>SUM(C16:F17)</f>
        <v>15000</v>
      </c>
      <c r="D18" s="200"/>
      <c r="E18" s="200"/>
      <c r="F18" s="200"/>
      <c r="G18" s="201"/>
    </row>
    <row r="19" spans="1:7" ht="27" customHeight="1" x14ac:dyDescent="0.25">
      <c r="A19" s="197" t="s">
        <v>175</v>
      </c>
      <c r="B19" s="198"/>
      <c r="C19" s="16"/>
      <c r="D19" s="16"/>
      <c r="E19" s="16"/>
      <c r="F19" s="16"/>
      <c r="G19" s="16"/>
    </row>
    <row r="20" spans="1:7" ht="27" customHeight="1" x14ac:dyDescent="0.25">
      <c r="A20" s="7">
        <v>1</v>
      </c>
      <c r="B20" s="25" t="s">
        <v>23</v>
      </c>
      <c r="C20" s="16"/>
      <c r="D20" s="16"/>
      <c r="E20" s="16">
        <v>10000</v>
      </c>
      <c r="F20" s="16"/>
      <c r="G20" s="16"/>
    </row>
    <row r="21" spans="1:7" ht="27" customHeight="1" x14ac:dyDescent="0.25">
      <c r="A21" s="111"/>
      <c r="B21" s="114" t="s">
        <v>30</v>
      </c>
      <c r="C21" s="199">
        <f>SUM(C20:F20)</f>
        <v>10000</v>
      </c>
      <c r="D21" s="200"/>
      <c r="E21" s="200"/>
      <c r="F21" s="200"/>
      <c r="G21" s="201"/>
    </row>
    <row r="22" spans="1:7" ht="27" customHeight="1" x14ac:dyDescent="0.25">
      <c r="A22" s="197" t="s">
        <v>177</v>
      </c>
      <c r="B22" s="198"/>
      <c r="C22" s="16"/>
      <c r="D22" s="16"/>
      <c r="E22" s="16"/>
      <c r="F22" s="8"/>
      <c r="G22" s="8"/>
    </row>
    <row r="23" spans="1:7" ht="27" customHeight="1" x14ac:dyDescent="0.25">
      <c r="A23" s="7">
        <v>1</v>
      </c>
      <c r="B23" s="25" t="s">
        <v>23</v>
      </c>
      <c r="C23" s="16"/>
      <c r="D23" s="16"/>
      <c r="E23" s="16">
        <v>10000</v>
      </c>
      <c r="F23" s="16"/>
      <c r="G23" s="16"/>
    </row>
    <row r="24" spans="1:7" ht="27" customHeight="1" x14ac:dyDescent="0.25">
      <c r="A24" s="111"/>
      <c r="B24" s="114" t="s">
        <v>30</v>
      </c>
      <c r="C24" s="199">
        <f>SUM(C23:F23)</f>
        <v>10000</v>
      </c>
      <c r="D24" s="200"/>
      <c r="E24" s="200"/>
      <c r="F24" s="200"/>
      <c r="G24" s="201"/>
    </row>
    <row r="25" spans="1:7" ht="27" customHeight="1" x14ac:dyDescent="0.25">
      <c r="A25" s="197" t="s">
        <v>176</v>
      </c>
      <c r="B25" s="198"/>
      <c r="C25" s="16"/>
      <c r="D25" s="16"/>
      <c r="E25" s="16"/>
      <c r="F25" s="16"/>
      <c r="G25" s="16"/>
    </row>
    <row r="26" spans="1:7" ht="27" customHeight="1" x14ac:dyDescent="0.25">
      <c r="A26" s="7">
        <v>1</v>
      </c>
      <c r="B26" s="25" t="s">
        <v>23</v>
      </c>
      <c r="C26" s="16"/>
      <c r="D26" s="16"/>
      <c r="E26" s="16">
        <v>3000</v>
      </c>
      <c r="F26" s="16"/>
      <c r="G26" s="16"/>
    </row>
    <row r="27" spans="1:7" ht="27" customHeight="1" x14ac:dyDescent="0.25">
      <c r="A27" s="111"/>
      <c r="B27" s="114" t="s">
        <v>30</v>
      </c>
      <c r="C27" s="204">
        <f>SUM(C26:F26)</f>
        <v>3000</v>
      </c>
      <c r="D27" s="205"/>
      <c r="E27" s="205"/>
      <c r="F27" s="205"/>
      <c r="G27" s="206"/>
    </row>
    <row r="28" spans="1:7" ht="27" customHeight="1" thickBot="1" x14ac:dyDescent="0.3">
      <c r="A28" s="52"/>
      <c r="B28" s="53" t="s">
        <v>11</v>
      </c>
      <c r="C28" s="177">
        <f>C8+C11+C14+C18+C21+C24+C27</f>
        <v>91000</v>
      </c>
      <c r="D28" s="178"/>
      <c r="E28" s="178"/>
      <c r="F28" s="178"/>
      <c r="G28" s="179"/>
    </row>
    <row r="29" spans="1:7" ht="27" customHeight="1" thickTop="1" x14ac:dyDescent="0.25"/>
  </sheetData>
  <mergeCells count="20">
    <mergeCell ref="A3:A4"/>
    <mergeCell ref="B3:B4"/>
    <mergeCell ref="C3:G3"/>
    <mergeCell ref="A1:G1"/>
    <mergeCell ref="A2:G2"/>
    <mergeCell ref="C28:G28"/>
    <mergeCell ref="A5:B5"/>
    <mergeCell ref="C8:G8"/>
    <mergeCell ref="A9:B9"/>
    <mergeCell ref="A12:B12"/>
    <mergeCell ref="C11:G11"/>
    <mergeCell ref="C14:G14"/>
    <mergeCell ref="A15:B15"/>
    <mergeCell ref="C18:G18"/>
    <mergeCell ref="A19:B19"/>
    <mergeCell ref="C21:G21"/>
    <mergeCell ref="A22:B22"/>
    <mergeCell ref="C24:G24"/>
    <mergeCell ref="A25:B25"/>
    <mergeCell ref="C27:G27"/>
  </mergeCells>
  <pageMargins left="0.25" right="0.25" top="0.25" bottom="0.25" header="0" footer="0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14" sqref="G14"/>
    </sheetView>
  </sheetViews>
  <sheetFormatPr defaultColWidth="9.140625" defaultRowHeight="24.75" customHeight="1" x14ac:dyDescent="0.25"/>
  <cols>
    <col min="1" max="1" width="5.85546875" style="1" customWidth="1"/>
    <col min="2" max="2" width="23.7109375" style="1" bestFit="1" customWidth="1"/>
    <col min="3" max="3" width="13.5703125" style="9" customWidth="1"/>
    <col min="4" max="4" width="13.5703125" style="37" customWidth="1"/>
    <col min="5" max="6" width="13.5703125" style="9" customWidth="1"/>
    <col min="7" max="7" width="14.140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73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34" t="s">
        <v>5</v>
      </c>
      <c r="E4" s="10" t="s">
        <v>6</v>
      </c>
      <c r="F4" s="32" t="s">
        <v>7</v>
      </c>
      <c r="G4" s="32" t="s">
        <v>8</v>
      </c>
    </row>
    <row r="5" spans="1:7" ht="63" x14ac:dyDescent="0.25">
      <c r="A5" s="11">
        <v>1</v>
      </c>
      <c r="B5" s="42" t="s">
        <v>90</v>
      </c>
      <c r="C5" s="16"/>
      <c r="D5" s="35"/>
      <c r="E5" s="16">
        <v>20000</v>
      </c>
      <c r="F5" s="33"/>
      <c r="G5" s="32"/>
    </row>
    <row r="6" spans="1:7" ht="24.75" customHeight="1" thickBot="1" x14ac:dyDescent="0.3">
      <c r="A6" s="52"/>
      <c r="B6" s="53" t="s">
        <v>11</v>
      </c>
      <c r="C6" s="177">
        <f>SUM(C5:G5)</f>
        <v>20000</v>
      </c>
      <c r="D6" s="178"/>
      <c r="E6" s="178"/>
      <c r="F6" s="178"/>
      <c r="G6" s="179"/>
    </row>
    <row r="7" spans="1:7" ht="24.75" customHeight="1" thickTop="1" x14ac:dyDescent="0.25"/>
  </sheetData>
  <mergeCells count="6">
    <mergeCell ref="A1:G1"/>
    <mergeCell ref="A2:G2"/>
    <mergeCell ref="C6:G6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25" workbookViewId="0">
      <selection activeCell="L20" sqref="L20"/>
    </sheetView>
  </sheetViews>
  <sheetFormatPr defaultColWidth="9.140625" defaultRowHeight="24.75" customHeight="1" x14ac:dyDescent="0.25"/>
  <cols>
    <col min="1" max="1" width="5.85546875" style="1" customWidth="1"/>
    <col min="2" max="2" width="34.42578125" style="1" customWidth="1"/>
    <col min="3" max="3" width="13" style="9" customWidth="1"/>
    <col min="4" max="4" width="13.5703125" style="9" customWidth="1"/>
    <col min="5" max="5" width="13" style="9" customWidth="1"/>
    <col min="6" max="6" width="12.85546875" style="9" customWidth="1"/>
    <col min="7" max="7" width="15.140625" style="9" customWidth="1"/>
    <col min="8" max="8" width="9.140625" style="1" customWidth="1"/>
    <col min="9" max="16384" width="9.140625" style="1"/>
  </cols>
  <sheetData>
    <row r="1" spans="1:7" ht="24.75" customHeight="1" x14ac:dyDescent="0.25">
      <c r="A1" s="180" t="s">
        <v>99</v>
      </c>
      <c r="B1" s="180"/>
      <c r="C1" s="180"/>
      <c r="D1" s="180"/>
      <c r="E1" s="180"/>
      <c r="F1" s="180"/>
      <c r="G1" s="180"/>
    </row>
    <row r="2" spans="1:7" ht="24.75" customHeight="1" x14ac:dyDescent="0.25">
      <c r="A2" s="181" t="s">
        <v>0</v>
      </c>
      <c r="B2" s="181"/>
      <c r="C2" s="181"/>
      <c r="D2" s="181"/>
      <c r="E2" s="181"/>
      <c r="F2" s="181"/>
      <c r="G2" s="181"/>
    </row>
    <row r="3" spans="1:7" ht="24.75" customHeight="1" x14ac:dyDescent="0.25">
      <c r="A3" s="187" t="s">
        <v>1</v>
      </c>
      <c r="B3" s="187" t="s">
        <v>2</v>
      </c>
      <c r="C3" s="189" t="s">
        <v>3</v>
      </c>
      <c r="D3" s="189"/>
      <c r="E3" s="189"/>
      <c r="F3" s="189"/>
      <c r="G3" s="189"/>
    </row>
    <row r="4" spans="1:7" ht="24.75" customHeight="1" x14ac:dyDescent="0.25">
      <c r="A4" s="187"/>
      <c r="B4" s="188"/>
      <c r="C4" s="10" t="s">
        <v>4</v>
      </c>
      <c r="D4" s="10" t="s">
        <v>5</v>
      </c>
      <c r="E4" s="10" t="s">
        <v>6</v>
      </c>
      <c r="F4" s="77" t="s">
        <v>7</v>
      </c>
      <c r="G4" s="77" t="s">
        <v>8</v>
      </c>
    </row>
    <row r="5" spans="1:7" ht="24.75" customHeight="1" x14ac:dyDescent="0.25">
      <c r="A5" s="197" t="s">
        <v>178</v>
      </c>
      <c r="B5" s="198"/>
      <c r="C5" s="16"/>
      <c r="D5" s="16"/>
      <c r="E5" s="16"/>
      <c r="F5" s="12"/>
      <c r="G5" s="8"/>
    </row>
    <row r="6" spans="1:7" ht="24.75" customHeight="1" x14ac:dyDescent="0.25">
      <c r="A6" s="11">
        <v>1</v>
      </c>
      <c r="B6" s="13" t="s">
        <v>100</v>
      </c>
      <c r="C6" s="16"/>
      <c r="D6" s="16"/>
      <c r="E6" s="16">
        <v>4000</v>
      </c>
      <c r="F6" s="12"/>
      <c r="G6" s="8"/>
    </row>
    <row r="7" spans="1:7" ht="24.75" customHeight="1" x14ac:dyDescent="0.25">
      <c r="A7" s="11">
        <v>2</v>
      </c>
      <c r="B7" s="13" t="s">
        <v>101</v>
      </c>
      <c r="C7" s="16"/>
      <c r="D7" s="16"/>
      <c r="E7" s="16">
        <v>450</v>
      </c>
      <c r="F7" s="12"/>
      <c r="G7" s="8"/>
    </row>
    <row r="8" spans="1:7" ht="24.75" customHeight="1" x14ac:dyDescent="0.25">
      <c r="A8" s="18">
        <v>3</v>
      </c>
      <c r="B8" s="19" t="s">
        <v>9</v>
      </c>
      <c r="C8" s="20">
        <v>1700</v>
      </c>
      <c r="D8" s="20"/>
      <c r="E8" s="20"/>
      <c r="F8" s="31"/>
      <c r="G8" s="5"/>
    </row>
    <row r="9" spans="1:7" ht="24.75" customHeight="1" x14ac:dyDescent="0.25">
      <c r="A9" s="79">
        <v>4</v>
      </c>
      <c r="B9" s="80" t="s">
        <v>103</v>
      </c>
      <c r="C9" s="81"/>
      <c r="D9" s="81"/>
      <c r="E9" s="81"/>
      <c r="F9" s="82"/>
      <c r="G9" s="209">
        <v>1000</v>
      </c>
    </row>
    <row r="10" spans="1:7" ht="24.75" customHeight="1" x14ac:dyDescent="0.25">
      <c r="A10" s="83"/>
      <c r="B10" s="84" t="s">
        <v>104</v>
      </c>
      <c r="C10" s="85"/>
      <c r="D10" s="85"/>
      <c r="E10" s="85"/>
      <c r="F10" s="86"/>
      <c r="G10" s="210"/>
    </row>
    <row r="11" spans="1:7" ht="24.75" customHeight="1" x14ac:dyDescent="0.25">
      <c r="A11" s="207" t="s">
        <v>30</v>
      </c>
      <c r="B11" s="208"/>
      <c r="C11" s="211">
        <f>SUM(C5:G9)</f>
        <v>7150</v>
      </c>
      <c r="D11" s="212"/>
      <c r="E11" s="212"/>
      <c r="F11" s="212"/>
      <c r="G11" s="213"/>
    </row>
    <row r="12" spans="1:7" ht="24.75" customHeight="1" x14ac:dyDescent="0.25">
      <c r="A12" s="197" t="s">
        <v>179</v>
      </c>
      <c r="B12" s="198"/>
      <c r="C12" s="17"/>
      <c r="D12" s="17"/>
      <c r="E12" s="17"/>
      <c r="F12" s="12"/>
      <c r="G12" s="8"/>
    </row>
    <row r="13" spans="1:7" ht="24.75" customHeight="1" x14ac:dyDescent="0.25">
      <c r="A13" s="11">
        <v>1</v>
      </c>
      <c r="B13" s="15" t="s">
        <v>26</v>
      </c>
      <c r="C13" s="17">
        <v>1000</v>
      </c>
      <c r="D13" s="17"/>
      <c r="E13" s="17"/>
      <c r="F13" s="12"/>
      <c r="G13" s="8"/>
    </row>
    <row r="14" spans="1:7" ht="42" x14ac:dyDescent="0.25">
      <c r="A14" s="18">
        <v>2</v>
      </c>
      <c r="B14" s="19" t="s">
        <v>110</v>
      </c>
      <c r="C14" s="87"/>
      <c r="D14" s="87"/>
      <c r="E14" s="92">
        <v>1250</v>
      </c>
      <c r="F14" s="31"/>
      <c r="G14" s="5"/>
    </row>
    <row r="15" spans="1:7" ht="24.75" customHeight="1" x14ac:dyDescent="0.25">
      <c r="A15" s="79">
        <v>3</v>
      </c>
      <c r="B15" s="80" t="s">
        <v>9</v>
      </c>
      <c r="C15" s="88"/>
      <c r="D15" s="88"/>
      <c r="E15" s="88"/>
      <c r="F15" s="82"/>
      <c r="G15" s="209">
        <v>1500</v>
      </c>
    </row>
    <row r="16" spans="1:7" ht="24.75" customHeight="1" x14ac:dyDescent="0.25">
      <c r="A16" s="83"/>
      <c r="B16" s="84" t="s">
        <v>102</v>
      </c>
      <c r="C16" s="89"/>
      <c r="D16" s="89"/>
      <c r="E16" s="89"/>
      <c r="F16" s="86"/>
      <c r="G16" s="210"/>
    </row>
    <row r="17" spans="1:7" ht="24.75" customHeight="1" x14ac:dyDescent="0.25">
      <c r="A17" s="207" t="s">
        <v>30</v>
      </c>
      <c r="B17" s="208"/>
      <c r="C17" s="211">
        <f>SUM(C13:G15)</f>
        <v>3750</v>
      </c>
      <c r="D17" s="212"/>
      <c r="E17" s="212"/>
      <c r="F17" s="212"/>
      <c r="G17" s="213"/>
    </row>
    <row r="18" spans="1:7" ht="24.75" customHeight="1" x14ac:dyDescent="0.25">
      <c r="A18" s="197" t="s">
        <v>180</v>
      </c>
      <c r="B18" s="198"/>
      <c r="C18" s="16"/>
      <c r="D18" s="16"/>
      <c r="E18" s="16"/>
      <c r="F18" s="12"/>
      <c r="G18" s="8"/>
    </row>
    <row r="19" spans="1:7" ht="63" x14ac:dyDescent="0.25">
      <c r="A19" s="18">
        <v>1</v>
      </c>
      <c r="B19" s="93" t="s">
        <v>111</v>
      </c>
      <c r="C19" s="20">
        <v>24000</v>
      </c>
      <c r="D19" s="20"/>
      <c r="E19" s="20"/>
      <c r="F19" s="31"/>
      <c r="G19" s="5"/>
    </row>
    <row r="20" spans="1:7" ht="24.75" customHeight="1" x14ac:dyDescent="0.25">
      <c r="A20" s="11">
        <v>2</v>
      </c>
      <c r="B20" s="13" t="s">
        <v>112</v>
      </c>
      <c r="C20" s="16">
        <v>5000</v>
      </c>
      <c r="D20" s="16"/>
      <c r="E20" s="16"/>
      <c r="F20" s="12"/>
      <c r="G20" s="8"/>
    </row>
    <row r="21" spans="1:7" ht="24.75" customHeight="1" x14ac:dyDescent="0.25">
      <c r="A21" s="11">
        <v>3</v>
      </c>
      <c r="B21" s="13" t="s">
        <v>105</v>
      </c>
      <c r="C21" s="16"/>
      <c r="D21" s="16"/>
      <c r="E21" s="16">
        <v>1000</v>
      </c>
      <c r="F21" s="12"/>
      <c r="G21" s="8"/>
    </row>
    <row r="22" spans="1:7" ht="24.75" customHeight="1" x14ac:dyDescent="0.25">
      <c r="A22" s="207" t="s">
        <v>30</v>
      </c>
      <c r="B22" s="208"/>
      <c r="C22" s="199">
        <f>SUM(C19:G21)</f>
        <v>30000</v>
      </c>
      <c r="D22" s="200"/>
      <c r="E22" s="200"/>
      <c r="F22" s="200"/>
      <c r="G22" s="201"/>
    </row>
    <row r="23" spans="1:7" ht="24.75" customHeight="1" x14ac:dyDescent="0.25">
      <c r="A23" s="197" t="s">
        <v>181</v>
      </c>
      <c r="B23" s="198"/>
      <c r="C23" s="16"/>
      <c r="D23" s="16"/>
      <c r="E23" s="16"/>
      <c r="F23" s="12"/>
      <c r="G23" s="8"/>
    </row>
    <row r="24" spans="1:7" ht="24.75" customHeight="1" x14ac:dyDescent="0.25">
      <c r="A24" s="11">
        <v>1</v>
      </c>
      <c r="B24" s="13" t="s">
        <v>106</v>
      </c>
      <c r="C24" s="16"/>
      <c r="D24" s="16"/>
      <c r="E24" s="16">
        <v>100</v>
      </c>
      <c r="F24" s="12"/>
      <c r="G24" s="8"/>
    </row>
    <row r="25" spans="1:7" ht="24.75" customHeight="1" x14ac:dyDescent="0.25">
      <c r="A25" s="11">
        <v>2</v>
      </c>
      <c r="B25" s="65" t="s">
        <v>25</v>
      </c>
      <c r="C25" s="16"/>
      <c r="D25" s="16"/>
      <c r="E25" s="16">
        <v>8000</v>
      </c>
      <c r="F25" s="12"/>
      <c r="G25" s="8"/>
    </row>
    <row r="26" spans="1:7" s="95" customFormat="1" ht="24.75" customHeight="1" x14ac:dyDescent="0.25">
      <c r="A26" s="69">
        <v>3</v>
      </c>
      <c r="B26" s="70" t="s">
        <v>112</v>
      </c>
      <c r="C26" s="71">
        <v>1300</v>
      </c>
      <c r="D26" s="71"/>
      <c r="E26" s="71"/>
      <c r="F26" s="94"/>
      <c r="G26" s="73"/>
    </row>
    <row r="27" spans="1:7" ht="24.75" customHeight="1" x14ac:dyDescent="0.25">
      <c r="A27" s="207" t="s">
        <v>30</v>
      </c>
      <c r="B27" s="208"/>
      <c r="C27" s="199">
        <f>SUM(C24:G26)</f>
        <v>9400</v>
      </c>
      <c r="D27" s="200"/>
      <c r="E27" s="200"/>
      <c r="F27" s="200"/>
      <c r="G27" s="201"/>
    </row>
    <row r="28" spans="1:7" ht="24.75" customHeight="1" x14ac:dyDescent="0.25">
      <c r="A28" s="96"/>
      <c r="B28" s="96"/>
      <c r="C28" s="97"/>
      <c r="D28" s="97"/>
      <c r="E28" s="97"/>
      <c r="F28" s="97"/>
      <c r="G28" s="97"/>
    </row>
    <row r="29" spans="1:7" ht="24.75" customHeight="1" x14ac:dyDescent="0.25">
      <c r="A29" s="98"/>
      <c r="B29" s="98"/>
      <c r="C29" s="99"/>
      <c r="D29" s="99"/>
      <c r="E29" s="99"/>
      <c r="F29" s="99"/>
      <c r="G29" s="99"/>
    </row>
    <row r="30" spans="1:7" ht="24.75" customHeight="1" x14ac:dyDescent="0.25">
      <c r="A30" s="98"/>
      <c r="B30" s="98"/>
      <c r="C30" s="99"/>
      <c r="D30" s="99"/>
      <c r="E30" s="99"/>
      <c r="F30" s="99"/>
      <c r="G30" s="99"/>
    </row>
    <row r="31" spans="1:7" ht="24.75" customHeight="1" x14ac:dyDescent="0.25">
      <c r="A31" s="98"/>
      <c r="B31" s="98"/>
      <c r="C31" s="99"/>
      <c r="D31" s="99"/>
      <c r="E31" s="99"/>
      <c r="F31" s="99"/>
      <c r="G31" s="99"/>
    </row>
    <row r="32" spans="1:7" ht="24.75" customHeight="1" x14ac:dyDescent="0.25">
      <c r="A32" s="180" t="s">
        <v>99</v>
      </c>
      <c r="B32" s="180"/>
      <c r="C32" s="180"/>
      <c r="D32" s="180"/>
      <c r="E32" s="180"/>
      <c r="F32" s="180"/>
      <c r="G32" s="180"/>
    </row>
    <row r="33" spans="1:7" ht="24.75" customHeight="1" x14ac:dyDescent="0.25">
      <c r="A33" s="181" t="s">
        <v>0</v>
      </c>
      <c r="B33" s="181"/>
      <c r="C33" s="181"/>
      <c r="D33" s="181"/>
      <c r="E33" s="181"/>
      <c r="F33" s="181"/>
      <c r="G33" s="181"/>
    </row>
    <row r="34" spans="1:7" ht="24.75" customHeight="1" x14ac:dyDescent="0.25">
      <c r="A34" s="187" t="s">
        <v>1</v>
      </c>
      <c r="B34" s="187" t="s">
        <v>2</v>
      </c>
      <c r="C34" s="189" t="s">
        <v>3</v>
      </c>
      <c r="D34" s="189"/>
      <c r="E34" s="189"/>
      <c r="F34" s="189"/>
      <c r="G34" s="189"/>
    </row>
    <row r="35" spans="1:7" ht="24.75" customHeight="1" x14ac:dyDescent="0.25">
      <c r="A35" s="187"/>
      <c r="B35" s="188"/>
      <c r="C35" s="10" t="s">
        <v>4</v>
      </c>
      <c r="D35" s="10" t="s">
        <v>5</v>
      </c>
      <c r="E35" s="10" t="s">
        <v>6</v>
      </c>
      <c r="F35" s="77" t="s">
        <v>7</v>
      </c>
      <c r="G35" s="77" t="s">
        <v>8</v>
      </c>
    </row>
    <row r="36" spans="1:7" ht="24.75" customHeight="1" x14ac:dyDescent="0.25">
      <c r="A36" s="197" t="s">
        <v>107</v>
      </c>
      <c r="B36" s="198"/>
      <c r="C36" s="90"/>
      <c r="D36" s="90"/>
      <c r="E36" s="90"/>
      <c r="F36" s="90"/>
      <c r="G36" s="90"/>
    </row>
    <row r="37" spans="1:7" ht="42" x14ac:dyDescent="0.25">
      <c r="A37" s="3">
        <v>1</v>
      </c>
      <c r="B37" s="19" t="s">
        <v>113</v>
      </c>
      <c r="C37" s="20">
        <v>3000</v>
      </c>
      <c r="D37" s="20"/>
      <c r="E37" s="20"/>
      <c r="F37" s="20"/>
      <c r="G37" s="20"/>
    </row>
    <row r="38" spans="1:7" ht="24.75" customHeight="1" x14ac:dyDescent="0.25">
      <c r="A38" s="7">
        <v>2</v>
      </c>
      <c r="B38" s="28" t="s">
        <v>108</v>
      </c>
      <c r="C38" s="16">
        <v>4000</v>
      </c>
      <c r="D38" s="16"/>
      <c r="E38" s="16"/>
      <c r="F38" s="16"/>
      <c r="G38" s="16"/>
    </row>
    <row r="39" spans="1:7" ht="24.75" customHeight="1" x14ac:dyDescent="0.25">
      <c r="A39" s="7">
        <v>3</v>
      </c>
      <c r="B39" s="28" t="s">
        <v>109</v>
      </c>
      <c r="C39" s="16"/>
      <c r="D39" s="16">
        <v>1000</v>
      </c>
      <c r="E39" s="16"/>
      <c r="F39" s="16"/>
      <c r="G39" s="16"/>
    </row>
    <row r="40" spans="1:7" ht="24.75" customHeight="1" x14ac:dyDescent="0.25">
      <c r="A40" s="7">
        <v>4</v>
      </c>
      <c r="B40" s="28" t="s">
        <v>24</v>
      </c>
      <c r="C40" s="16"/>
      <c r="D40" s="16"/>
      <c r="E40" s="16">
        <v>1000</v>
      </c>
      <c r="F40" s="16"/>
      <c r="G40" s="16"/>
    </row>
    <row r="41" spans="1:7" ht="42" x14ac:dyDescent="0.25">
      <c r="A41" s="79">
        <v>5</v>
      </c>
      <c r="B41" s="80" t="s">
        <v>114</v>
      </c>
      <c r="C41" s="81"/>
      <c r="D41" s="81"/>
      <c r="E41" s="81"/>
      <c r="F41" s="91"/>
      <c r="G41" s="81">
        <v>2000</v>
      </c>
    </row>
    <row r="42" spans="1:7" ht="24.75" customHeight="1" x14ac:dyDescent="0.25">
      <c r="A42" s="207" t="s">
        <v>30</v>
      </c>
      <c r="B42" s="208"/>
      <c r="C42" s="199">
        <f>SUM(C37:G41)</f>
        <v>11000</v>
      </c>
      <c r="D42" s="200"/>
      <c r="E42" s="200"/>
      <c r="F42" s="200"/>
      <c r="G42" s="201"/>
    </row>
    <row r="43" spans="1:7" ht="24.75" customHeight="1" thickBot="1" x14ac:dyDescent="0.3">
      <c r="A43" s="214" t="s">
        <v>11</v>
      </c>
      <c r="B43" s="215"/>
      <c r="C43" s="177">
        <f>C11+C17+C22+C27+C42</f>
        <v>61300</v>
      </c>
      <c r="D43" s="178"/>
      <c r="E43" s="178"/>
      <c r="F43" s="178"/>
      <c r="G43" s="179"/>
    </row>
    <row r="44" spans="1:7" ht="24.75" customHeight="1" thickTop="1" x14ac:dyDescent="0.25"/>
  </sheetData>
  <mergeCells count="29">
    <mergeCell ref="A22:B22"/>
    <mergeCell ref="C22:G22"/>
    <mergeCell ref="A5:B5"/>
    <mergeCell ref="A3:A4"/>
    <mergeCell ref="B3:B4"/>
    <mergeCell ref="C3:G3"/>
    <mergeCell ref="A42:B42"/>
    <mergeCell ref="C42:G42"/>
    <mergeCell ref="A43:B43"/>
    <mergeCell ref="C43:G43"/>
    <mergeCell ref="A34:A35"/>
    <mergeCell ref="B34:B35"/>
    <mergeCell ref="C34:G34"/>
    <mergeCell ref="A27:B27"/>
    <mergeCell ref="C27:G27"/>
    <mergeCell ref="A36:B36"/>
    <mergeCell ref="A1:G1"/>
    <mergeCell ref="A2:G2"/>
    <mergeCell ref="A32:G32"/>
    <mergeCell ref="A33:G33"/>
    <mergeCell ref="A23:B23"/>
    <mergeCell ref="G9:G10"/>
    <mergeCell ref="A11:B11"/>
    <mergeCell ref="C11:G11"/>
    <mergeCell ref="A12:B12"/>
    <mergeCell ref="G15:G16"/>
    <mergeCell ref="A17:B17"/>
    <mergeCell ref="C17:G17"/>
    <mergeCell ref="A18:B18"/>
  </mergeCells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สรุป</vt:lpstr>
      <vt:lpstr>บริหารวิชาการ</vt:lpstr>
      <vt:lpstr>วันภาษาไทย</vt:lpstr>
      <vt:lpstr>ภาษาไทย วันสุนทรภู่</vt:lpstr>
      <vt:lpstr>คณิตศาสตร์</vt:lpstr>
      <vt:lpstr>วิทย์ ภายนอก รร.</vt:lpstr>
      <vt:lpstr>วิทย์ ภานใน รร.</vt:lpstr>
      <vt:lpstr>เทคโนโลยี Contest-word</vt:lpstr>
      <vt:lpstr>สังคม หนูน้อยใฝ่ธรรมะ</vt:lpstr>
      <vt:lpstr>สังคม วันสำคัญ</vt:lpstr>
      <vt:lpstr>สังคม ปันน้ำใจ</vt:lpstr>
      <vt:lpstr>สุขศึกษารูปแบบการสอน</vt:lpstr>
      <vt:lpstr>ทัศนศิลป์</vt:lpstr>
      <vt:lpstr>ดนตรี</vt:lpstr>
      <vt:lpstr>นาฏศิลป์</vt:lpstr>
      <vt:lpstr>งานบ้าน ทักษะชีวิต</vt:lpstr>
      <vt:lpstr>งานบ้าน สื่อรักวันสำคัญ</vt:lpstr>
      <vt:lpstr>งานบ้าน งานไม้</vt:lpstr>
      <vt:lpstr>เกษตร</vt:lpstr>
      <vt:lpstr>ภาษาต่างประเทศ ILCA </vt:lpstr>
      <vt:lpstr>ภาษาต่างประเทศ FLT</vt:lpstr>
      <vt:lpstr>Day Camp</vt:lpstr>
      <vt:lpstr>ลูกเสือ ป.4</vt:lpstr>
      <vt:lpstr>ลูกเสือ ป.5</vt:lpstr>
      <vt:lpstr>ลูกเสือ ป.6</vt:lpstr>
      <vt:lpstr>ฉันทะ ป.1-3</vt:lpstr>
      <vt:lpstr>C-STEAM </vt:lpstr>
      <vt:lpstr>จิตอาสา</vt:lpstr>
      <vt:lpstr>ตารางสอนตารางสอบ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2025-07-24T09:08:19Z</cp:lastPrinted>
  <dcterms:created xsi:type="dcterms:W3CDTF">2025-05-30T05:46:30Z</dcterms:created>
  <dcterms:modified xsi:type="dcterms:W3CDTF">2025-07-24T09:11:01Z</dcterms:modified>
</cp:coreProperties>
</file>